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ka\Desktop\NTA\"/>
    </mc:Choice>
  </mc:AlternateContent>
  <xr:revisionPtr revIDLastSave="0" documentId="13_ncr:1_{7DB21B24-9700-4838-9B42-2E7540496D7E}" xr6:coauthVersionLast="46" xr6:coauthVersionMax="46" xr10:uidLastSave="{00000000-0000-0000-0000-000000000000}"/>
  <bookViews>
    <workbookView xWindow="47880" yWindow="-120" windowWidth="29040" windowHeight="15840" xr2:uid="{4DCE0D5D-6F9A-4E89-A8A1-C7A6AD3E4372}"/>
  </bookViews>
  <sheets>
    <sheet name="Life cycle deficit" sheetId="1" r:id="rId1"/>
    <sheet name="Transfer" sheetId="2" r:id="rId2"/>
    <sheet name="Asset" sheetId="3" r:id="rId3"/>
    <sheet name="Private Consumption" sheetId="4" r:id="rId4"/>
    <sheet name="NTA Variables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4" l="1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P12" i="1"/>
  <c r="O12" i="1"/>
  <c r="N12" i="1"/>
  <c r="N9" i="1" s="1"/>
  <c r="M12" i="1"/>
  <c r="L12" i="1"/>
  <c r="K12" i="1"/>
  <c r="J12" i="1"/>
  <c r="J9" i="1" s="1"/>
  <c r="I12" i="1"/>
  <c r="H12" i="1"/>
  <c r="G12" i="1"/>
  <c r="F12" i="1"/>
  <c r="F9" i="1" s="1"/>
  <c r="E12" i="1"/>
  <c r="D12" i="1"/>
  <c r="C12" i="1"/>
  <c r="B12" i="1"/>
  <c r="B9" i="1" s="1"/>
  <c r="P11" i="1"/>
  <c r="O11" i="1"/>
  <c r="N11" i="1"/>
  <c r="M11" i="1"/>
  <c r="M9" i="1" s="1"/>
  <c r="L11" i="1"/>
  <c r="K11" i="1"/>
  <c r="J11" i="1"/>
  <c r="I11" i="1"/>
  <c r="I9" i="1" s="1"/>
  <c r="H11" i="1"/>
  <c r="G11" i="1"/>
  <c r="F11" i="1"/>
  <c r="E11" i="1"/>
  <c r="E9" i="1" s="1"/>
  <c r="D11" i="1"/>
  <c r="C11" i="1"/>
  <c r="B11" i="1"/>
  <c r="P10" i="1"/>
  <c r="P9" i="1" s="1"/>
  <c r="O10" i="1"/>
  <c r="N10" i="1"/>
  <c r="M10" i="1"/>
  <c r="L10" i="1"/>
  <c r="L9" i="1" s="1"/>
  <c r="K10" i="1"/>
  <c r="J10" i="1"/>
  <c r="I10" i="1"/>
  <c r="H10" i="1"/>
  <c r="H9" i="1" s="1"/>
  <c r="G10" i="1"/>
  <c r="F10" i="1"/>
  <c r="E10" i="1"/>
  <c r="D10" i="1"/>
  <c r="D9" i="1" s="1"/>
  <c r="C10" i="1"/>
  <c r="B10" i="1"/>
  <c r="O9" i="1"/>
  <c r="K9" i="1"/>
  <c r="G9" i="1"/>
  <c r="C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P7" i="1"/>
  <c r="O7" i="1"/>
  <c r="N7" i="1"/>
  <c r="M7" i="1"/>
  <c r="M5" i="1" s="1"/>
  <c r="M4" i="1" s="1"/>
  <c r="L7" i="1"/>
  <c r="K7" i="1"/>
  <c r="J7" i="1"/>
  <c r="I7" i="1"/>
  <c r="I5" i="1" s="1"/>
  <c r="I4" i="1" s="1"/>
  <c r="H7" i="1"/>
  <c r="G7" i="1"/>
  <c r="F7" i="1"/>
  <c r="E7" i="1"/>
  <c r="E5" i="1" s="1"/>
  <c r="E4" i="1" s="1"/>
  <c r="D7" i="1"/>
  <c r="C7" i="1"/>
  <c r="B7" i="1"/>
  <c r="P6" i="1"/>
  <c r="P5" i="1" s="1"/>
  <c r="P4" i="1" s="1"/>
  <c r="O6" i="1"/>
  <c r="N6" i="1"/>
  <c r="N5" i="1" s="1"/>
  <c r="M6" i="1"/>
  <c r="L6" i="1"/>
  <c r="L5" i="1" s="1"/>
  <c r="L4" i="1" s="1"/>
  <c r="K6" i="1"/>
  <c r="J6" i="1"/>
  <c r="J5" i="1" s="1"/>
  <c r="J4" i="1" s="1"/>
  <c r="I6" i="1"/>
  <c r="H6" i="1"/>
  <c r="H5" i="1" s="1"/>
  <c r="H4" i="1" s="1"/>
  <c r="G6" i="1"/>
  <c r="F6" i="1"/>
  <c r="F5" i="1" s="1"/>
  <c r="F4" i="1" s="1"/>
  <c r="E6" i="1"/>
  <c r="D6" i="1"/>
  <c r="D5" i="1" s="1"/>
  <c r="D4" i="1" s="1"/>
  <c r="C6" i="1"/>
  <c r="B6" i="1"/>
  <c r="B5" i="1" s="1"/>
  <c r="B4" i="1" s="1"/>
  <c r="O5" i="1"/>
  <c r="O4" i="1" s="1"/>
  <c r="K5" i="1"/>
  <c r="K4" i="1" s="1"/>
  <c r="G5" i="1"/>
  <c r="G4" i="1" s="1"/>
  <c r="C5" i="1"/>
  <c r="C4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N4" i="1" l="1"/>
</calcChain>
</file>

<file path=xl/sharedStrings.xml><?xml version="1.0" encoding="utf-8"?>
<sst xmlns="http://schemas.openxmlformats.org/spreadsheetml/2006/main" count="110" uniqueCount="89">
  <si>
    <t>Life cycle deficit/ Year</t>
  </si>
  <si>
    <t xml:space="preserve">LifeCycle Deficit </t>
  </si>
  <si>
    <t xml:space="preserve">Consumption  </t>
  </si>
  <si>
    <t xml:space="preserve">Public Consumption  </t>
  </si>
  <si>
    <t>Public Consumption, Education</t>
  </si>
  <si>
    <t xml:space="preserve">Public Consumption, Health </t>
  </si>
  <si>
    <t xml:space="preserve">Public Consumption, Other  </t>
  </si>
  <si>
    <t>Private Consumption</t>
  </si>
  <si>
    <t>Private Consumption, Education</t>
  </si>
  <si>
    <t>Private Consumption, Health</t>
  </si>
  <si>
    <t>Private Consumption, Housing</t>
  </si>
  <si>
    <t>Private Consumption, Other</t>
  </si>
  <si>
    <t xml:space="preserve">Labor Income </t>
  </si>
  <si>
    <t>Earnings</t>
  </si>
  <si>
    <t>Benefits</t>
  </si>
  <si>
    <t>Wages and Salaries</t>
  </si>
  <si>
    <t>Self-employment Labor Income</t>
  </si>
  <si>
    <t>Old age</t>
  </si>
  <si>
    <t>Social Protection, Sickness and Disability</t>
  </si>
  <si>
    <t>Social Protection, Unemployment</t>
  </si>
  <si>
    <t>Social Protection, Family and Children</t>
  </si>
  <si>
    <t>Social Protection, Housing</t>
  </si>
  <si>
    <t>Social Protection, Miscellaneous</t>
  </si>
  <si>
    <t>Public Transfers, Other In-Kind, Inflows</t>
  </si>
  <si>
    <t>Transfers Account/Years</t>
  </si>
  <si>
    <t>Transfers</t>
  </si>
  <si>
    <t>Public Transfers</t>
  </si>
  <si>
    <t>Public Transfer Inflows (are mediated by the government)</t>
  </si>
  <si>
    <t>Public Transfer Inflows, Cash (monetary transfers)</t>
  </si>
  <si>
    <t>Public Education in cash</t>
  </si>
  <si>
    <t>Public Health Care, Inflows, in-cash</t>
  </si>
  <si>
    <t>Public Pensions, Inflows, in-cash (including survivors and disability&amp;sickness)</t>
  </si>
  <si>
    <t>Social Protection, Other, Inflows, in-cash (excluding survivors and disability&amp;sickness)</t>
  </si>
  <si>
    <t>Public Transfers, Other Cash, Inflows</t>
  </si>
  <si>
    <t>Public Transfer Inflows in Kind (street lights, health etc. collective consumption)</t>
  </si>
  <si>
    <t>Public Transfer Outflows (excluding RAG=transer deficit/surplus)</t>
  </si>
  <si>
    <t xml:space="preserve">Taxes </t>
  </si>
  <si>
    <t>Labor taxes</t>
  </si>
  <si>
    <t>Consumption taxes</t>
  </si>
  <si>
    <t>Taxes on asset income</t>
  </si>
  <si>
    <t xml:space="preserve">Social Contributions </t>
  </si>
  <si>
    <t>Other Revenue</t>
  </si>
  <si>
    <t>Public Asset-based Reallocations</t>
  </si>
  <si>
    <t>Private Transfers</t>
  </si>
  <si>
    <t>Interhousehold</t>
  </si>
  <si>
    <t>Intrahousehold</t>
  </si>
  <si>
    <t>Private Transfers, Inflows</t>
  </si>
  <si>
    <t>Interhousehold, Inflows</t>
  </si>
  <si>
    <t>Intrahousehold Transfers, Inflows</t>
  </si>
  <si>
    <t>Private Transfers, Outflows</t>
  </si>
  <si>
    <t>Interhousehold, Outflows</t>
  </si>
  <si>
    <t>Intrahousehold Transfers, Outflows</t>
  </si>
  <si>
    <t>Asset/Years</t>
  </si>
  <si>
    <t>Public Asset Income</t>
  </si>
  <si>
    <t>Public Saving</t>
  </si>
  <si>
    <t>Private Asset-based Reallocations</t>
  </si>
  <si>
    <t>Private Asset Income</t>
  </si>
  <si>
    <t>Private Capital Income</t>
  </si>
  <si>
    <t>Income, Corporate</t>
  </si>
  <si>
    <t>Income, Owner-occupied Housing</t>
  </si>
  <si>
    <t>Income, Unincorporated Enterprise</t>
  </si>
  <si>
    <t>Net Property Income</t>
  </si>
  <si>
    <t>Private Saving</t>
  </si>
  <si>
    <t>Private Interest</t>
  </si>
  <si>
    <t>Year / Variables</t>
  </si>
  <si>
    <t>YLE - Labour income, employees</t>
  </si>
  <si>
    <t>YLS - Labour income, self-employed</t>
  </si>
  <si>
    <t>YAF - Asset income, private</t>
  </si>
  <si>
    <t>YAG - Asset income, public</t>
  </si>
  <si>
    <t>CFE - Consumption, private, education</t>
  </si>
  <si>
    <t>CFH - Consumption, private, health</t>
  </si>
  <si>
    <t>CFX - Consumption, private, other</t>
  </si>
  <si>
    <t>CGE - Consumption, public, education</t>
  </si>
  <si>
    <t>CGH - Consumption, public, health</t>
  </si>
  <si>
    <t>CGX - Consumption, public, other</t>
  </si>
  <si>
    <t>TFB - Net transfers between households</t>
  </si>
  <si>
    <t>TFW - Net transfers within households</t>
  </si>
  <si>
    <t>TGI - Transfer inflows, public</t>
  </si>
  <si>
    <t>TGO - Transfer outflows, public</t>
  </si>
  <si>
    <t>SF - Saving, private</t>
  </si>
  <si>
    <t>SG - Saving, public</t>
  </si>
  <si>
    <t>C - Consumption, total</t>
  </si>
  <si>
    <t>LCD - Life cycle deficit</t>
  </si>
  <si>
    <t>RA - Age reallocations</t>
  </si>
  <si>
    <t>T - Transfers, total</t>
  </si>
  <si>
    <t>Current prices, million euro</t>
  </si>
  <si>
    <t>Source of data</t>
  </si>
  <si>
    <t>Eurostat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</si>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</sst>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3" fontId="0" fillId="5" borderId="9" xfId="0" applyNumberFormat="1" applyFill="1" applyBorder="1"/>
    <xf numFmtId="0" fontId="0" fillId="6" borderId="8" xfId="0" applyFill="1" applyBorder="1" applyAlignment="1">
      <alignment horizontal="center" vertical="center" wrapText="1"/>
    </xf>
    <xf numFmtId="3" fontId="0" fillId="6" borderId="8" xfId="0" applyNumberFormat="1" applyFill="1" applyBorder="1"/>
    <xf numFmtId="3" fontId="0" fillId="5" borderId="8" xfId="0" applyNumberFormat="1" applyFill="1" applyBorder="1" applyAlignment="1">
      <alignment horizontal="center" wrapText="1"/>
    </xf>
    <xf numFmtId="3" fontId="0" fillId="5" borderId="8" xfId="0" applyNumberFormat="1" applyFill="1" applyBorder="1"/>
    <xf numFmtId="0" fontId="0" fillId="7" borderId="0" xfId="0" applyFill="1" applyAlignment="1">
      <alignment horizontal="center" wrapText="1"/>
    </xf>
    <xf numFmtId="3" fontId="0" fillId="0" borderId="10" xfId="0" applyNumberFormat="1" applyBorder="1"/>
    <xf numFmtId="0" fontId="0" fillId="4" borderId="4" xfId="0" applyFill="1" applyBorder="1" applyAlignment="1">
      <alignment horizontal="center" vertical="center" wrapText="1"/>
    </xf>
    <xf numFmtId="3" fontId="0" fillId="4" borderId="2" xfId="0" applyNumberFormat="1" applyFill="1" applyBorder="1"/>
    <xf numFmtId="3" fontId="0" fillId="4" borderId="3" xfId="0" applyNumberFormat="1" applyFill="1" applyBorder="1"/>
    <xf numFmtId="0" fontId="0" fillId="6" borderId="9" xfId="0" applyFill="1" applyBorder="1" applyAlignment="1">
      <alignment horizontal="center" vertical="center" wrapText="1"/>
    </xf>
    <xf numFmtId="3" fontId="0" fillId="6" borderId="9" xfId="0" applyNumberFormat="1" applyFill="1" applyBorder="1"/>
    <xf numFmtId="0" fontId="0" fillId="0" borderId="0" xfId="0" applyAlignment="1">
      <alignment horizontal="center" wrapText="1"/>
    </xf>
    <xf numFmtId="0" fontId="0" fillId="0" borderId="6" xfId="0" applyBorder="1"/>
    <xf numFmtId="4" fontId="0" fillId="6" borderId="8" xfId="0" applyNumberFormat="1" applyFill="1" applyBorder="1"/>
    <xf numFmtId="0" fontId="0" fillId="0" borderId="0" xfId="0" applyAlignment="1">
      <alignment horizontal="center"/>
    </xf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0" borderId="6" xfId="0" applyNumberFormat="1" applyBorder="1"/>
    <xf numFmtId="3" fontId="0" fillId="4" borderId="11" xfId="0" applyNumberFormat="1" applyFill="1" applyBorder="1"/>
    <xf numFmtId="3" fontId="0" fillId="4" borderId="12" xfId="0" applyNumberFormat="1" applyFill="1" applyBorder="1"/>
    <xf numFmtId="0" fontId="0" fillId="8" borderId="8" xfId="0" applyFill="1" applyBorder="1" applyAlignment="1">
      <alignment horizontal="center" vertical="center" wrapText="1"/>
    </xf>
    <xf numFmtId="3" fontId="0" fillId="8" borderId="8" xfId="0" applyNumberFormat="1" applyFill="1" applyBorder="1"/>
    <xf numFmtId="1" fontId="0" fillId="6" borderId="8" xfId="0" applyNumberFormat="1" applyFill="1" applyBorder="1" applyAlignment="1">
      <alignment horizontal="center" vertical="center" wrapText="1"/>
    </xf>
    <xf numFmtId="0" fontId="0" fillId="0" borderId="8" xfId="0" applyBorder="1"/>
    <xf numFmtId="3" fontId="0" fillId="0" borderId="8" xfId="0" applyNumberFormat="1" applyBorder="1"/>
    <xf numFmtId="0" fontId="0" fillId="4" borderId="8" xfId="0" applyFill="1" applyBorder="1" applyAlignment="1">
      <alignment horizontal="center" vertical="center" wrapText="1"/>
    </xf>
    <xf numFmtId="3" fontId="0" fillId="4" borderId="8" xfId="0" applyNumberFormat="1" applyFill="1" applyBorder="1"/>
    <xf numFmtId="0" fontId="0" fillId="9" borderId="8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3" fontId="0" fillId="8" borderId="2" xfId="0" applyNumberFormat="1" applyFill="1" applyBorder="1"/>
    <xf numFmtId="3" fontId="0" fillId="8" borderId="3" xfId="0" applyNumberFormat="1" applyFill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/>
    <xf numFmtId="0" fontId="5" fillId="0" borderId="0" xfId="1" applyFont="1"/>
  </cellXfs>
  <cellStyles count="2">
    <cellStyle name="Normálna" xfId="0" builtinId="0"/>
    <cellStyle name="Normálna 2" xfId="1" xr:uid="{875FA92A-E5F1-4141-BA58-C40AC38A4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controls%20na%20n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Life-cycle deficit"/>
      <sheetName val="Transfer"/>
      <sheetName val="Asset"/>
      <sheetName val="Hárok13"/>
      <sheetName val=" NTA variables"/>
      <sheetName val="Hárok6"/>
    </sheetNames>
    <sheetDataSet>
      <sheetData sheetId="0">
        <row r="3">
          <cell r="E3">
            <v>6311.4999163379944</v>
          </cell>
        </row>
        <row r="6">
          <cell r="E6">
            <v>613.6</v>
          </cell>
        </row>
        <row r="9">
          <cell r="E9">
            <v>2017.5</v>
          </cell>
        </row>
        <row r="12">
          <cell r="E12">
            <v>3914.0000000000005</v>
          </cell>
        </row>
        <row r="15">
          <cell r="E15">
            <v>15494</v>
          </cell>
        </row>
        <row r="16">
          <cell r="E16">
            <v>217.86049119891999</v>
          </cell>
        </row>
        <row r="19">
          <cell r="E19">
            <v>245.77688353497066</v>
          </cell>
        </row>
        <row r="22">
          <cell r="E22">
            <v>2802.2587257905393</v>
          </cell>
        </row>
        <row r="28">
          <cell r="E28">
            <v>12228.103899475569</v>
          </cell>
        </row>
        <row r="31">
          <cell r="E31">
            <v>15727.500083662006</v>
          </cell>
        </row>
        <row r="32">
          <cell r="E32">
            <v>13130.292219433488</v>
          </cell>
        </row>
        <row r="33">
          <cell r="E33">
            <v>2964</v>
          </cell>
        </row>
        <row r="38">
          <cell r="E38">
            <v>2597.2078642285164</v>
          </cell>
        </row>
        <row r="42">
          <cell r="E42">
            <v>5206.4999163379944</v>
          </cell>
        </row>
        <row r="43">
          <cell r="E43">
            <v>5863.4999163379944</v>
          </cell>
        </row>
        <row r="44">
          <cell r="E44">
            <v>7932.4999163379944</v>
          </cell>
        </row>
        <row r="45">
          <cell r="E45">
            <v>1779.184659090909</v>
          </cell>
        </row>
        <row r="47">
          <cell r="E47">
            <v>858.41927302334909</v>
          </cell>
        </row>
        <row r="48">
          <cell r="E48">
            <v>5294.8959842237364</v>
          </cell>
        </row>
        <row r="53">
          <cell r="E53">
            <v>249</v>
          </cell>
        </row>
        <row r="56">
          <cell r="E56">
            <v>657</v>
          </cell>
        </row>
        <row r="65">
          <cell r="E65">
            <v>780</v>
          </cell>
        </row>
        <row r="66">
          <cell r="E66">
            <v>-129</v>
          </cell>
        </row>
        <row r="78">
          <cell r="E78">
            <v>-909</v>
          </cell>
        </row>
        <row r="85">
          <cell r="E85">
            <v>324.99999999999994</v>
          </cell>
        </row>
        <row r="86">
          <cell r="E86">
            <v>26.784389771628661</v>
          </cell>
        </row>
        <row r="87">
          <cell r="E87">
            <v>11227.28376294338</v>
          </cell>
        </row>
        <row r="88">
          <cell r="E88">
            <v>4682.2837629433798</v>
          </cell>
        </row>
        <row r="89">
          <cell r="E89">
            <v>6545</v>
          </cell>
        </row>
        <row r="90">
          <cell r="E90">
            <v>10420.499373171751</v>
          </cell>
        </row>
        <row r="91">
          <cell r="E91">
            <v>0</v>
          </cell>
        </row>
        <row r="94">
          <cell r="E94">
            <v>5778</v>
          </cell>
        </row>
        <row r="95">
          <cell r="E95">
            <v>1436.7330113685364</v>
          </cell>
        </row>
        <row r="97">
          <cell r="E97">
            <v>750.41342054138192</v>
          </cell>
        </row>
        <row r="98">
          <cell r="E98">
            <v>3590.8535680900823</v>
          </cell>
        </row>
        <row r="101">
          <cell r="E101">
            <v>4537.4993731717514</v>
          </cell>
        </row>
        <row r="107">
          <cell r="E107">
            <v>105</v>
          </cell>
        </row>
        <row r="111">
          <cell r="E111">
            <v>132.074981041277</v>
          </cell>
        </row>
        <row r="115">
          <cell r="E115">
            <v>10.5</v>
          </cell>
        </row>
        <row r="116">
          <cell r="E116">
            <v>3044.6622862669774</v>
          </cell>
        </row>
        <row r="119">
          <cell r="E119">
            <v>3737.2000000000003</v>
          </cell>
        </row>
        <row r="122">
          <cell r="E122">
            <v>312</v>
          </cell>
        </row>
        <row r="128">
          <cell r="E128">
            <v>1202.7028804197842</v>
          </cell>
        </row>
        <row r="132">
          <cell r="E132">
            <v>4</v>
          </cell>
        </row>
        <row r="140">
          <cell r="E140">
            <v>41.7</v>
          </cell>
        </row>
        <row r="145">
          <cell r="E145">
            <v>0</v>
          </cell>
        </row>
        <row r="149">
          <cell r="E149">
            <v>9.1446458298066648</v>
          </cell>
        </row>
        <row r="155">
          <cell r="E155">
            <v>124.4</v>
          </cell>
        </row>
        <row r="166">
          <cell r="E166">
            <v>298.2156102283713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298.2156102283713</v>
          </cell>
        </row>
        <row r="176">
          <cell r="E176">
            <v>2737.2156102283711</v>
          </cell>
        </row>
        <row r="177">
          <cell r="E177">
            <v>2439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-2298</v>
          </cell>
        </row>
      </sheetData>
      <sheetData sheetId="1">
        <row r="3">
          <cell r="E3">
            <v>5743.1883615678453</v>
          </cell>
        </row>
        <row r="6">
          <cell r="E6">
            <v>811.6</v>
          </cell>
        </row>
        <row r="9">
          <cell r="E9">
            <v>2120.3000000000002</v>
          </cell>
        </row>
        <row r="12">
          <cell r="E12">
            <v>4350.7999999999993</v>
          </cell>
        </row>
        <row r="15">
          <cell r="E15">
            <v>17085</v>
          </cell>
        </row>
        <row r="16">
          <cell r="E16">
            <v>259.41238544719266</v>
          </cell>
        </row>
        <row r="19">
          <cell r="E19">
            <v>283.92880604177242</v>
          </cell>
        </row>
        <row r="22">
          <cell r="E22">
            <v>2756.8237365995924</v>
          </cell>
        </row>
        <row r="28">
          <cell r="E28">
            <v>13784.835071911439</v>
          </cell>
        </row>
        <row r="31">
          <cell r="E31">
            <v>18624.811638432155</v>
          </cell>
        </row>
        <row r="32">
          <cell r="E32">
            <v>15451.035313901346</v>
          </cell>
        </row>
        <row r="33">
          <cell r="E33">
            <v>3354</v>
          </cell>
        </row>
        <row r="38">
          <cell r="E38">
            <v>3173.7763245308088</v>
          </cell>
        </row>
        <row r="42">
          <cell r="E42">
            <v>5198.1883615678453</v>
          </cell>
        </row>
        <row r="43">
          <cell r="E43">
            <v>6587.0522753695404</v>
          </cell>
        </row>
        <row r="44">
          <cell r="E44">
            <v>9063.0522753695404</v>
          </cell>
        </row>
        <row r="45">
          <cell r="E45">
            <v>1774.646492762844</v>
          </cell>
        </row>
        <row r="47">
          <cell r="E47">
            <v>1082.2254289582236</v>
          </cell>
        </row>
        <row r="48">
          <cell r="E48">
            <v>6206.1803536484731</v>
          </cell>
        </row>
        <row r="53">
          <cell r="E53">
            <v>223</v>
          </cell>
        </row>
        <row r="56">
          <cell r="E56">
            <v>1388.8639138016952</v>
          </cell>
        </row>
        <row r="65">
          <cell r="E65">
            <v>501</v>
          </cell>
        </row>
        <row r="66">
          <cell r="E66">
            <v>119</v>
          </cell>
        </row>
        <row r="78">
          <cell r="E78">
            <v>-382</v>
          </cell>
        </row>
        <row r="85">
          <cell r="E85">
            <v>43.999999999999929</v>
          </cell>
        </row>
        <row r="86">
          <cell r="E86">
            <v>63.436522532923433</v>
          </cell>
        </row>
        <row r="87">
          <cell r="E87">
            <v>12608.234662576688</v>
          </cell>
        </row>
        <row r="88">
          <cell r="E88">
            <v>5325.2346625766868</v>
          </cell>
        </row>
        <row r="89">
          <cell r="E89">
            <v>7283</v>
          </cell>
        </row>
        <row r="90">
          <cell r="E90">
            <v>12043.798140043764</v>
          </cell>
        </row>
        <row r="91">
          <cell r="E91">
            <v>0</v>
          </cell>
        </row>
        <row r="94">
          <cell r="E94">
            <v>6980</v>
          </cell>
        </row>
        <row r="95">
          <cell r="E95">
            <v>1830.0064144915941</v>
          </cell>
        </row>
        <row r="97">
          <cell r="E97">
            <v>630.26565506596751</v>
          </cell>
        </row>
        <row r="98">
          <cell r="E98">
            <v>4519.7279304424383</v>
          </cell>
        </row>
        <row r="101">
          <cell r="E101">
            <v>4947.7981400437639</v>
          </cell>
        </row>
        <row r="107">
          <cell r="E107">
            <v>116</v>
          </cell>
        </row>
        <row r="111">
          <cell r="E111">
            <v>156.93506227155075</v>
          </cell>
        </row>
        <row r="115">
          <cell r="E115">
            <v>83.300000000000011</v>
          </cell>
        </row>
        <row r="116">
          <cell r="E116">
            <v>3643.9444451235177</v>
          </cell>
        </row>
        <row r="119">
          <cell r="E119">
            <v>4101.9999999999991</v>
          </cell>
        </row>
        <row r="122">
          <cell r="E122">
            <v>319</v>
          </cell>
        </row>
        <row r="128">
          <cell r="E128">
            <v>1205.3551551816186</v>
          </cell>
        </row>
        <row r="132">
          <cell r="E132">
            <v>39.1</v>
          </cell>
        </row>
        <row r="140">
          <cell r="E140">
            <v>14</v>
          </cell>
        </row>
        <row r="145">
          <cell r="E145">
            <v>0.4</v>
          </cell>
        </row>
        <row r="149">
          <cell r="E149">
            <v>0.2</v>
          </cell>
        </row>
        <row r="155">
          <cell r="E155">
            <v>151.29999999999998</v>
          </cell>
        </row>
        <row r="166">
          <cell r="E166">
            <v>-19.436522532923505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-19.436522532923505</v>
          </cell>
        </row>
        <row r="176">
          <cell r="E176">
            <v>2523.5634774670766</v>
          </cell>
        </row>
        <row r="177">
          <cell r="E177">
            <v>2543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-2681</v>
          </cell>
        </row>
      </sheetData>
      <sheetData sheetId="2">
        <row r="3">
          <cell r="E3">
            <v>7472.3503609790459</v>
          </cell>
        </row>
        <row r="6">
          <cell r="E6">
            <v>1001.4</v>
          </cell>
        </row>
        <row r="9">
          <cell r="E9">
            <v>2474.1999999999998</v>
          </cell>
        </row>
        <row r="12">
          <cell r="E12">
            <v>5083.5000000000009</v>
          </cell>
        </row>
        <row r="15">
          <cell r="E15">
            <v>20268</v>
          </cell>
        </row>
        <row r="16">
          <cell r="E16">
            <v>305.9033237219607</v>
          </cell>
        </row>
        <row r="19">
          <cell r="E19">
            <v>336.94756669639395</v>
          </cell>
        </row>
        <row r="22">
          <cell r="E22">
            <v>3197.7191372959919</v>
          </cell>
        </row>
        <row r="28">
          <cell r="E28">
            <v>16427.429972285652</v>
          </cell>
        </row>
        <row r="31">
          <cell r="E31">
            <v>21354.649639020954</v>
          </cell>
        </row>
        <row r="32">
          <cell r="E32">
            <v>17567.553037506605</v>
          </cell>
        </row>
        <row r="33">
          <cell r="E33">
            <v>3767</v>
          </cell>
        </row>
        <row r="38">
          <cell r="E38">
            <v>3787.0966015143508</v>
          </cell>
        </row>
        <row r="42">
          <cell r="E42">
            <v>6466.3503609790459</v>
          </cell>
        </row>
        <row r="43">
          <cell r="E43">
            <v>8940.3503609790459</v>
          </cell>
        </row>
        <row r="44">
          <cell r="E44">
            <v>11850.350360979046</v>
          </cell>
        </row>
        <row r="45">
          <cell r="E45">
            <v>2100.265950302216</v>
          </cell>
        </row>
        <row r="47">
          <cell r="E47">
            <v>1297.2823504549592</v>
          </cell>
        </row>
        <row r="48">
          <cell r="E48">
            <v>8452.8020602218694</v>
          </cell>
        </row>
        <row r="53">
          <cell r="E53">
            <v>262</v>
          </cell>
        </row>
        <row r="56">
          <cell r="E56">
            <v>2474</v>
          </cell>
        </row>
        <row r="65">
          <cell r="E65">
            <v>950</v>
          </cell>
        </row>
        <row r="66">
          <cell r="E66">
            <v>103</v>
          </cell>
        </row>
        <row r="78">
          <cell r="E78">
            <v>-847</v>
          </cell>
        </row>
        <row r="85">
          <cell r="E85">
            <v>55.000000000000028</v>
          </cell>
        </row>
        <row r="86">
          <cell r="E86">
            <v>124.10700152643105</v>
          </cell>
        </row>
        <row r="87">
          <cell r="E87">
            <v>14315.405777166437</v>
          </cell>
        </row>
        <row r="88">
          <cell r="E88">
            <v>5756.4057771664375</v>
          </cell>
        </row>
        <row r="89">
          <cell r="E89">
            <v>8559</v>
          </cell>
        </row>
        <row r="90">
          <cell r="E90">
            <v>13240.298775640007</v>
          </cell>
        </row>
        <row r="91">
          <cell r="E91">
            <v>0</v>
          </cell>
        </row>
        <row r="94">
          <cell r="E94">
            <v>7493</v>
          </cell>
        </row>
        <row r="95">
          <cell r="E95">
            <v>1866.7816955511314</v>
          </cell>
        </row>
        <row r="97">
          <cell r="E97">
            <v>1015.6632251842015</v>
          </cell>
        </row>
        <row r="98">
          <cell r="E98">
            <v>4610.5550792646673</v>
          </cell>
        </row>
        <row r="101">
          <cell r="E101">
            <v>5327.2987756400062</v>
          </cell>
        </row>
        <row r="107">
          <cell r="E107">
            <v>420</v>
          </cell>
        </row>
        <row r="111">
          <cell r="E111">
            <v>174.92197837644576</v>
          </cell>
        </row>
        <row r="115">
          <cell r="E115">
            <v>101.7</v>
          </cell>
        </row>
        <row r="116">
          <cell r="E116">
            <v>4032.9977568079712</v>
          </cell>
        </row>
        <row r="119">
          <cell r="E119">
            <v>4782.8</v>
          </cell>
        </row>
        <row r="122">
          <cell r="E122">
            <v>186</v>
          </cell>
        </row>
        <row r="128">
          <cell r="E128">
            <v>1362.4739825557285</v>
          </cell>
        </row>
        <row r="132">
          <cell r="E132">
            <v>47.7</v>
          </cell>
        </row>
        <row r="140">
          <cell r="E140">
            <v>18.2</v>
          </cell>
        </row>
        <row r="145">
          <cell r="E145">
            <v>0.4</v>
          </cell>
        </row>
        <row r="149">
          <cell r="E149">
            <v>0.2</v>
          </cell>
        </row>
        <row r="155">
          <cell r="E155">
            <v>179.9</v>
          </cell>
        </row>
        <row r="166">
          <cell r="E166">
            <v>-69.10700152643102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-69.10700152643102</v>
          </cell>
        </row>
        <row r="176">
          <cell r="E176">
            <v>2896.8929984735692</v>
          </cell>
        </row>
        <row r="177">
          <cell r="E177">
            <v>2966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-3150</v>
          </cell>
        </row>
      </sheetData>
      <sheetData sheetId="3">
        <row r="3">
          <cell r="E3">
            <v>8252.6330042212212</v>
          </cell>
        </row>
        <row r="6">
          <cell r="E6">
            <v>1306.3</v>
          </cell>
        </row>
        <row r="9">
          <cell r="E9">
            <v>3108.1</v>
          </cell>
        </row>
        <row r="12">
          <cell r="E12">
            <v>5243.5999999999995</v>
          </cell>
        </row>
        <row r="15">
          <cell r="E15">
            <v>24664</v>
          </cell>
        </row>
        <row r="16">
          <cell r="E16">
            <v>355.59106140117694</v>
          </cell>
        </row>
        <row r="19">
          <cell r="E19">
            <v>446.33032382565204</v>
          </cell>
        </row>
        <row r="22">
          <cell r="E22">
            <v>4049.9174994502814</v>
          </cell>
        </row>
        <row r="28">
          <cell r="E28">
            <v>19812.161115322891</v>
          </cell>
        </row>
        <row r="31">
          <cell r="E31">
            <v>26069.366995778779</v>
          </cell>
        </row>
        <row r="32">
          <cell r="E32">
            <v>21261.907598197038</v>
          </cell>
        </row>
        <row r="33">
          <cell r="E33">
            <v>4537</v>
          </cell>
        </row>
        <row r="38">
          <cell r="E38">
            <v>4807.4593975817406</v>
          </cell>
        </row>
        <row r="42">
          <cell r="E42">
            <v>7631.6330042212248</v>
          </cell>
        </row>
        <row r="43">
          <cell r="E43">
            <v>12131.37468698576</v>
          </cell>
        </row>
        <row r="44">
          <cell r="E44">
            <v>15588.37468698576</v>
          </cell>
        </row>
        <row r="45">
          <cell r="E45">
            <v>2759.2861589541399</v>
          </cell>
        </row>
        <row r="47">
          <cell r="E47">
            <v>1651.4126567100739</v>
          </cell>
        </row>
        <row r="48">
          <cell r="E48">
            <v>11177.675871321549</v>
          </cell>
        </row>
        <row r="53">
          <cell r="E53">
            <v>209</v>
          </cell>
        </row>
        <row r="56">
          <cell r="E56">
            <v>4499.7416827645357</v>
          </cell>
        </row>
        <row r="65">
          <cell r="E65">
            <v>808</v>
          </cell>
        </row>
        <row r="66">
          <cell r="E66">
            <v>173</v>
          </cell>
        </row>
        <row r="78">
          <cell r="E78">
            <v>-635</v>
          </cell>
        </row>
        <row r="85">
          <cell r="E85">
            <v>-185</v>
          </cell>
        </row>
        <row r="86">
          <cell r="E86">
            <v>84.162201452137651</v>
          </cell>
        </row>
        <row r="87">
          <cell r="E87">
            <v>16666.036989061598</v>
          </cell>
        </row>
        <row r="88">
          <cell r="E88">
            <v>7008.0369890616003</v>
          </cell>
        </row>
        <row r="89">
          <cell r="E89">
            <v>9658</v>
          </cell>
        </row>
        <row r="90">
          <cell r="E90">
            <v>15775.874787609464</v>
          </cell>
        </row>
        <row r="91">
          <cell r="E91">
            <v>0</v>
          </cell>
        </row>
        <row r="94">
          <cell r="E94">
            <v>9272</v>
          </cell>
        </row>
        <row r="95">
          <cell r="E95">
            <v>2301.8225365309431</v>
          </cell>
        </row>
        <row r="97">
          <cell r="E97">
            <v>1297.7307184139277</v>
          </cell>
        </row>
        <row r="98">
          <cell r="E98">
            <v>5672.4467450551283</v>
          </cell>
        </row>
        <row r="101">
          <cell r="E101">
            <v>6529.8747876094631</v>
          </cell>
        </row>
        <row r="107">
          <cell r="E107">
            <v>-26</v>
          </cell>
        </row>
        <row r="111">
          <cell r="E111">
            <v>218.57187280151609</v>
          </cell>
        </row>
        <row r="115">
          <cell r="E115">
            <v>137.19999999999999</v>
          </cell>
        </row>
        <row r="116">
          <cell r="E116">
            <v>4874.256397728197</v>
          </cell>
        </row>
        <row r="119">
          <cell r="E119">
            <v>4885.8999999999996</v>
          </cell>
        </row>
        <row r="122">
          <cell r="E122">
            <v>318</v>
          </cell>
        </row>
        <row r="128">
          <cell r="E128">
            <v>1597.2207690265823</v>
          </cell>
        </row>
        <row r="132">
          <cell r="E132">
            <v>64.400000000000006</v>
          </cell>
        </row>
        <row r="140">
          <cell r="E140">
            <v>24.3</v>
          </cell>
        </row>
        <row r="145">
          <cell r="E145">
            <v>0.6</v>
          </cell>
        </row>
        <row r="149">
          <cell r="E149">
            <v>0.3</v>
          </cell>
        </row>
        <row r="155">
          <cell r="E155">
            <v>195.3</v>
          </cell>
        </row>
        <row r="166">
          <cell r="E166">
            <v>-269.16220145213765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-269.16220145213765</v>
          </cell>
        </row>
        <row r="176">
          <cell r="E176">
            <v>3717.8377985478623</v>
          </cell>
        </row>
        <row r="177">
          <cell r="E177">
            <v>3987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-3635</v>
          </cell>
        </row>
      </sheetData>
      <sheetData sheetId="4">
        <row r="3">
          <cell r="E3">
            <v>11121.04296390813</v>
          </cell>
        </row>
        <row r="6">
          <cell r="E6">
            <v>1572.7</v>
          </cell>
        </row>
        <row r="9">
          <cell r="E9">
            <v>3851.8</v>
          </cell>
        </row>
        <row r="12">
          <cell r="E12">
            <v>6164.6</v>
          </cell>
        </row>
        <row r="15">
          <cell r="E15">
            <v>30370</v>
          </cell>
        </row>
        <row r="16">
          <cell r="E16">
            <v>418.68744510335563</v>
          </cell>
        </row>
        <row r="19">
          <cell r="E19">
            <v>540.88055581317951</v>
          </cell>
        </row>
        <row r="22">
          <cell r="E22">
            <v>5118.5244327574073</v>
          </cell>
        </row>
        <row r="28">
          <cell r="E28">
            <v>24291.907566326056</v>
          </cell>
        </row>
        <row r="31">
          <cell r="E31">
            <v>30837.95703609187</v>
          </cell>
        </row>
        <row r="32">
          <cell r="E32">
            <v>24662.676102807145</v>
          </cell>
        </row>
        <row r="33">
          <cell r="E33">
            <v>5532</v>
          </cell>
        </row>
        <row r="38">
          <cell r="E38">
            <v>6175.2809332847246</v>
          </cell>
        </row>
        <row r="42">
          <cell r="E42">
            <v>11065.042963908127</v>
          </cell>
        </row>
        <row r="43">
          <cell r="E43">
            <v>15330.042963908127</v>
          </cell>
        </row>
        <row r="44">
          <cell r="E44">
            <v>18299.04296390813</v>
          </cell>
        </row>
        <row r="45">
          <cell r="E45">
            <v>3531.7988324008757</v>
          </cell>
        </row>
        <row r="47">
          <cell r="E47">
            <v>2128.8416342414866</v>
          </cell>
        </row>
        <row r="48">
          <cell r="E48">
            <v>12638.402497265768</v>
          </cell>
        </row>
        <row r="53">
          <cell r="E53">
            <v>-118</v>
          </cell>
        </row>
        <row r="56">
          <cell r="E56">
            <v>4265</v>
          </cell>
        </row>
        <row r="65">
          <cell r="E65">
            <v>545</v>
          </cell>
        </row>
        <row r="66">
          <cell r="E66">
            <v>-5</v>
          </cell>
        </row>
        <row r="78">
          <cell r="E78">
            <v>-550</v>
          </cell>
        </row>
        <row r="85">
          <cell r="E85">
            <v>-489</v>
          </cell>
        </row>
        <row r="86">
          <cell r="E86">
            <v>157.22507871100655</v>
          </cell>
        </row>
        <row r="87">
          <cell r="E87">
            <v>19632.041817050405</v>
          </cell>
        </row>
        <row r="88">
          <cell r="E88">
            <v>8043.0418170504045</v>
          </cell>
        </row>
        <row r="89">
          <cell r="E89">
            <v>11589</v>
          </cell>
        </row>
        <row r="90">
          <cell r="E90">
            <v>18929.816738339399</v>
          </cell>
        </row>
        <row r="91">
          <cell r="E91">
            <v>0</v>
          </cell>
        </row>
        <row r="94">
          <cell r="E94">
            <v>10472</v>
          </cell>
        </row>
        <row r="95">
          <cell r="E95">
            <v>2732.8689663284231</v>
          </cell>
        </row>
        <row r="97">
          <cell r="E97">
            <v>1580.6260968197068</v>
          </cell>
        </row>
        <row r="98">
          <cell r="E98">
            <v>6158.5049368518685</v>
          </cell>
        </row>
        <row r="101">
          <cell r="E101">
            <v>7763.8167383393984</v>
          </cell>
        </row>
        <row r="107">
          <cell r="E107">
            <v>694</v>
          </cell>
        </row>
        <row r="111">
          <cell r="E111">
            <v>288.564595718448</v>
          </cell>
        </row>
        <row r="115">
          <cell r="E115">
            <v>161.6</v>
          </cell>
        </row>
        <row r="116">
          <cell r="E116">
            <v>5636.3795414232181</v>
          </cell>
        </row>
        <row r="119">
          <cell r="E119">
            <v>5767.5</v>
          </cell>
        </row>
        <row r="122">
          <cell r="E122">
            <v>345</v>
          </cell>
        </row>
        <row r="128">
          <cell r="E128">
            <v>1773.0855584017349</v>
          </cell>
        </row>
        <row r="132">
          <cell r="E132">
            <v>75.8</v>
          </cell>
        </row>
        <row r="140">
          <cell r="E140">
            <v>31.6</v>
          </cell>
        </row>
        <row r="145">
          <cell r="E145">
            <v>0.7</v>
          </cell>
        </row>
        <row r="149">
          <cell r="E149">
            <v>0.3</v>
          </cell>
        </row>
        <row r="155">
          <cell r="E155">
            <v>202.7</v>
          </cell>
        </row>
        <row r="166">
          <cell r="E166">
            <v>-646.22507871100652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-646.22507871100652</v>
          </cell>
        </row>
        <row r="176">
          <cell r="E176">
            <v>4314.7749212889939</v>
          </cell>
        </row>
        <row r="177">
          <cell r="E177">
            <v>4961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-2891</v>
          </cell>
        </row>
      </sheetData>
      <sheetData sheetId="5">
        <row r="3">
          <cell r="E3">
            <v>13500.619351257941</v>
          </cell>
        </row>
        <row r="6">
          <cell r="E6">
            <v>1736.8</v>
          </cell>
        </row>
        <row r="9">
          <cell r="E9">
            <v>4105.5</v>
          </cell>
        </row>
        <row r="12">
          <cell r="E12">
            <v>6972.4999999999991</v>
          </cell>
        </row>
        <row r="15">
          <cell r="E15">
            <v>32145</v>
          </cell>
        </row>
        <row r="16">
          <cell r="E16">
            <v>462.41288010907817</v>
          </cell>
        </row>
        <row r="19">
          <cell r="E19">
            <v>654.20720106541523</v>
          </cell>
        </row>
        <row r="22">
          <cell r="E22">
            <v>5204.862978406316</v>
          </cell>
        </row>
        <row r="28">
          <cell r="E28">
            <v>25823.516940419191</v>
          </cell>
        </row>
        <row r="31">
          <cell r="E31">
            <v>31459.380648742059</v>
          </cell>
        </row>
        <row r="32">
          <cell r="E32">
            <v>25258.298764451003</v>
          </cell>
        </row>
        <row r="33">
          <cell r="E33">
            <v>5542</v>
          </cell>
        </row>
        <row r="38">
          <cell r="E38">
            <v>6201.0818842910567</v>
          </cell>
        </row>
        <row r="42">
          <cell r="E42">
            <v>9232.6193512579412</v>
          </cell>
        </row>
        <row r="43">
          <cell r="E43">
            <v>13538.276727655735</v>
          </cell>
        </row>
        <row r="44">
          <cell r="E44">
            <v>15468.276727655735</v>
          </cell>
        </row>
        <row r="45">
          <cell r="E45">
            <v>3407.0232827426489</v>
          </cell>
        </row>
        <row r="47">
          <cell r="E47">
            <v>2133.4668030734824</v>
          </cell>
        </row>
        <row r="48">
          <cell r="E48">
            <v>9927.7866418396043</v>
          </cell>
        </row>
        <row r="53">
          <cell r="E53">
            <v>682</v>
          </cell>
        </row>
        <row r="56">
          <cell r="E56">
            <v>4305.657376397794</v>
          </cell>
        </row>
        <row r="65">
          <cell r="E65">
            <v>3652</v>
          </cell>
        </row>
        <row r="66">
          <cell r="E66">
            <v>-5</v>
          </cell>
        </row>
        <row r="78">
          <cell r="E78">
            <v>-3657</v>
          </cell>
        </row>
        <row r="85">
          <cell r="E85">
            <v>659</v>
          </cell>
        </row>
        <row r="86">
          <cell r="E86">
            <v>438.4073098084225</v>
          </cell>
        </row>
        <row r="87">
          <cell r="E87">
            <v>22270.215928449747</v>
          </cell>
        </row>
        <row r="88">
          <cell r="E88">
            <v>9455.2159284497448</v>
          </cell>
        </row>
        <row r="89">
          <cell r="E89">
            <v>12815</v>
          </cell>
        </row>
        <row r="90">
          <cell r="E90">
            <v>18222.80861864132</v>
          </cell>
        </row>
        <row r="91">
          <cell r="E91">
            <v>0</v>
          </cell>
        </row>
        <row r="94">
          <cell r="E94">
            <v>9467</v>
          </cell>
        </row>
        <row r="95">
          <cell r="E95">
            <v>2164.4359779833048</v>
          </cell>
        </row>
        <row r="97">
          <cell r="E97">
            <v>1462.18342253328</v>
          </cell>
        </row>
        <row r="98">
          <cell r="E98">
            <v>5840.3805994834147</v>
          </cell>
        </row>
        <row r="101">
          <cell r="E101">
            <v>8017.808618641322</v>
          </cell>
        </row>
        <row r="107">
          <cell r="E107">
            <v>738</v>
          </cell>
        </row>
        <row r="111">
          <cell r="E111">
            <v>383.4534506000108</v>
          </cell>
        </row>
        <row r="115">
          <cell r="E115">
            <v>178.7</v>
          </cell>
        </row>
        <row r="116">
          <cell r="E116">
            <v>6424.5537298606196</v>
          </cell>
        </row>
        <row r="119">
          <cell r="E119">
            <v>6459.8</v>
          </cell>
        </row>
        <row r="122">
          <cell r="E122">
            <v>407</v>
          </cell>
        </row>
        <row r="128">
          <cell r="E128">
            <v>2240.196800910021</v>
          </cell>
        </row>
        <row r="132">
          <cell r="E132">
            <v>83.8</v>
          </cell>
        </row>
        <row r="140">
          <cell r="E140">
            <v>34.799999999999997</v>
          </cell>
        </row>
        <row r="145">
          <cell r="E145">
            <v>0.8</v>
          </cell>
        </row>
        <row r="149">
          <cell r="E149">
            <v>0.3</v>
          </cell>
        </row>
        <row r="155">
          <cell r="E155">
            <v>298.39999999999998</v>
          </cell>
        </row>
        <row r="166">
          <cell r="E166">
            <v>220.59269019157756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220.59269019157756</v>
          </cell>
        </row>
        <row r="176">
          <cell r="E176">
            <v>4454.5926901915773</v>
          </cell>
        </row>
        <row r="177">
          <cell r="E177">
            <v>4234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-2583</v>
          </cell>
        </row>
      </sheetData>
      <sheetData sheetId="6">
        <row r="3">
          <cell r="E3">
            <v>13389.68441407078</v>
          </cell>
        </row>
        <row r="6">
          <cell r="E6">
            <v>1754.6</v>
          </cell>
        </row>
        <row r="9">
          <cell r="E9">
            <v>4313.8</v>
          </cell>
        </row>
        <row r="12">
          <cell r="E12">
            <v>7035.9</v>
          </cell>
        </row>
        <row r="15">
          <cell r="E15">
            <v>32509</v>
          </cell>
        </row>
        <row r="16">
          <cell r="E16">
            <v>486.58497423295069</v>
          </cell>
        </row>
        <row r="19">
          <cell r="E19">
            <v>698.10701879905844</v>
          </cell>
        </row>
        <row r="22">
          <cell r="E22">
            <v>5250.5501939009337</v>
          </cell>
        </row>
        <row r="28">
          <cell r="E28">
            <v>26073.757813067052</v>
          </cell>
        </row>
        <row r="31">
          <cell r="E31">
            <v>32223.31558592922</v>
          </cell>
        </row>
        <row r="32">
          <cell r="E32">
            <v>26117.775746980293</v>
          </cell>
        </row>
        <row r="33">
          <cell r="E33">
            <v>5844</v>
          </cell>
        </row>
        <row r="38">
          <cell r="E38">
            <v>6105.5398389489292</v>
          </cell>
        </row>
        <row r="42">
          <cell r="E42">
            <v>9110.6844140707763</v>
          </cell>
        </row>
        <row r="43">
          <cell r="E43">
            <v>15395.684414070776</v>
          </cell>
        </row>
        <row r="44">
          <cell r="E44">
            <v>18289.68441407078</v>
          </cell>
        </row>
        <row r="45">
          <cell r="E45">
            <v>3295.5528008123201</v>
          </cell>
        </row>
        <row r="47">
          <cell r="E47">
            <v>2088.2171186621445</v>
          </cell>
        </row>
        <row r="48">
          <cell r="E48">
            <v>12905.914494596313</v>
          </cell>
        </row>
        <row r="53">
          <cell r="E53">
            <v>840</v>
          </cell>
        </row>
        <row r="56">
          <cell r="E56">
            <v>6285</v>
          </cell>
        </row>
        <row r="65">
          <cell r="E65">
            <v>4126</v>
          </cell>
        </row>
        <row r="66">
          <cell r="E66">
            <v>-166</v>
          </cell>
        </row>
        <row r="78">
          <cell r="E78">
            <v>-4292</v>
          </cell>
        </row>
        <row r="85">
          <cell r="E85">
            <v>153.99999999999989</v>
          </cell>
        </row>
        <row r="86">
          <cell r="E86">
            <v>291.87043705771453</v>
          </cell>
        </row>
        <row r="87">
          <cell r="E87">
            <v>23268.033881513773</v>
          </cell>
        </row>
        <row r="88">
          <cell r="E88">
            <v>10164.033881513771</v>
          </cell>
        </row>
        <row r="89">
          <cell r="E89">
            <v>13104</v>
          </cell>
        </row>
        <row r="90">
          <cell r="E90">
            <v>18851.163444456055</v>
          </cell>
        </row>
        <row r="91">
          <cell r="E91">
            <v>0</v>
          </cell>
        </row>
        <row r="94">
          <cell r="E94">
            <v>9944</v>
          </cell>
        </row>
        <row r="95">
          <cell r="E95">
            <v>2278.1500921051202</v>
          </cell>
        </row>
        <row r="97">
          <cell r="E97">
            <v>1449.5515518733139</v>
          </cell>
        </row>
        <row r="98">
          <cell r="E98">
            <v>6216.2983560215662</v>
          </cell>
        </row>
        <row r="101">
          <cell r="E101">
            <v>8296.1634444560568</v>
          </cell>
        </row>
        <row r="107">
          <cell r="E107">
            <v>611</v>
          </cell>
        </row>
        <row r="111">
          <cell r="E111">
            <v>406.44022865958942</v>
          </cell>
        </row>
        <row r="115">
          <cell r="E115">
            <v>179.39999999999998</v>
          </cell>
        </row>
        <row r="116">
          <cell r="E116">
            <v>6906.8199073619135</v>
          </cell>
        </row>
        <row r="119">
          <cell r="E119">
            <v>6498.4000000000005</v>
          </cell>
        </row>
        <row r="122">
          <cell r="E122">
            <v>413</v>
          </cell>
        </row>
        <row r="128">
          <cell r="E128">
            <v>2437.7737454922681</v>
          </cell>
        </row>
        <row r="132">
          <cell r="E132">
            <v>84.1</v>
          </cell>
        </row>
        <row r="140">
          <cell r="E140">
            <v>35.700000000000003</v>
          </cell>
        </row>
        <row r="145">
          <cell r="E145">
            <v>0.8</v>
          </cell>
        </row>
        <row r="149">
          <cell r="E149">
            <v>0.4</v>
          </cell>
        </row>
        <row r="155">
          <cell r="E155">
            <v>320.90000000000003</v>
          </cell>
        </row>
        <row r="166">
          <cell r="E166">
            <v>-137.87043705771464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-137.87043705771464</v>
          </cell>
        </row>
        <row r="176">
          <cell r="E176">
            <v>4600.1295629422857</v>
          </cell>
        </row>
        <row r="177">
          <cell r="E177">
            <v>4738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-3789</v>
          </cell>
        </row>
      </sheetData>
      <sheetData sheetId="7">
        <row r="3">
          <cell r="E3">
            <v>12396.355109447657</v>
          </cell>
        </row>
        <row r="6">
          <cell r="E6">
            <v>1750.8</v>
          </cell>
        </row>
        <row r="9">
          <cell r="E9">
            <v>4194.1000000000004</v>
          </cell>
        </row>
        <row r="12">
          <cell r="E12">
            <v>7113.3999999999987</v>
          </cell>
        </row>
        <row r="15">
          <cell r="E15">
            <v>32551</v>
          </cell>
        </row>
        <row r="16">
          <cell r="E16">
            <v>501.9020936446841</v>
          </cell>
        </row>
        <row r="19">
          <cell r="E19">
            <v>803.30868713525513</v>
          </cell>
        </row>
        <row r="22">
          <cell r="E22">
            <v>5238.836309031024</v>
          </cell>
        </row>
        <row r="28">
          <cell r="E28">
            <v>26006.952910189033</v>
          </cell>
        </row>
        <row r="31">
          <cell r="E31">
            <v>33212.644890552343</v>
          </cell>
        </row>
        <row r="32">
          <cell r="E32">
            <v>27171.454916638311</v>
          </cell>
        </row>
        <row r="33">
          <cell r="E33">
            <v>5967</v>
          </cell>
        </row>
        <row r="38">
          <cell r="E38">
            <v>6041.189973914029</v>
          </cell>
        </row>
        <row r="42">
          <cell r="E42">
            <v>10034.355109447657</v>
          </cell>
        </row>
        <row r="43">
          <cell r="E43">
            <v>15707.0978790972</v>
          </cell>
        </row>
        <row r="44">
          <cell r="E44">
            <v>19336.097879097197</v>
          </cell>
        </row>
        <row r="45">
          <cell r="E45">
            <v>3209.0617958200737</v>
          </cell>
        </row>
        <row r="47">
          <cell r="E47">
            <v>2051.5022937044387</v>
          </cell>
        </row>
        <row r="48">
          <cell r="E48">
            <v>14075.533789572684</v>
          </cell>
        </row>
        <row r="53">
          <cell r="E53">
            <v>824</v>
          </cell>
        </row>
        <row r="56">
          <cell r="E56">
            <v>5672.7427696495433</v>
          </cell>
        </row>
        <row r="65">
          <cell r="E65">
            <v>2135</v>
          </cell>
        </row>
        <row r="66">
          <cell r="E66">
            <v>-354</v>
          </cell>
        </row>
        <row r="78">
          <cell r="E78">
            <v>-2489</v>
          </cell>
        </row>
        <row r="85">
          <cell r="E85">
            <v>227.00000000000006</v>
          </cell>
        </row>
        <row r="86">
          <cell r="E86">
            <v>386.742867997014</v>
          </cell>
        </row>
        <row r="87">
          <cell r="E87">
            <v>23202.037160505934</v>
          </cell>
        </row>
        <row r="88">
          <cell r="E88">
            <v>10144.037160505932</v>
          </cell>
        </row>
        <row r="89">
          <cell r="E89">
            <v>13058</v>
          </cell>
        </row>
        <row r="90">
          <cell r="E90">
            <v>20680.294292508916</v>
          </cell>
        </row>
        <row r="91">
          <cell r="E91">
            <v>0</v>
          </cell>
        </row>
        <row r="94">
          <cell r="E94">
            <v>10996</v>
          </cell>
        </row>
        <row r="95">
          <cell r="E95">
            <v>2338.9226982855744</v>
          </cell>
        </row>
        <row r="97">
          <cell r="E97">
            <v>1615.1596760160933</v>
          </cell>
        </row>
        <row r="98">
          <cell r="E98">
            <v>7041.9176256983319</v>
          </cell>
        </row>
        <row r="101">
          <cell r="E101">
            <v>8688.2942925089174</v>
          </cell>
        </row>
        <row r="107">
          <cell r="E107">
            <v>996</v>
          </cell>
        </row>
        <row r="111">
          <cell r="E111">
            <v>413.22503063322097</v>
          </cell>
        </row>
        <row r="115">
          <cell r="E115">
            <v>180.2</v>
          </cell>
        </row>
        <row r="116">
          <cell r="E116">
            <v>7062.4783656156287</v>
          </cell>
        </row>
        <row r="119">
          <cell r="E119">
            <v>6581.7</v>
          </cell>
        </row>
        <row r="122">
          <cell r="E122">
            <v>325</v>
          </cell>
        </row>
        <row r="128">
          <cell r="E128">
            <v>2343.3457175411604</v>
          </cell>
        </row>
        <row r="132">
          <cell r="E132">
            <v>84.5</v>
          </cell>
        </row>
        <row r="140">
          <cell r="E140">
            <v>34.200000000000003</v>
          </cell>
        </row>
        <row r="145">
          <cell r="E145">
            <v>0.8</v>
          </cell>
        </row>
        <row r="149">
          <cell r="E149">
            <v>0.4</v>
          </cell>
        </row>
        <row r="155">
          <cell r="E155">
            <v>315.89999999999998</v>
          </cell>
        </row>
        <row r="166">
          <cell r="E166">
            <v>-159.74286799701395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-159.74286799701395</v>
          </cell>
        </row>
        <row r="176">
          <cell r="E176">
            <v>4225.2571320029856</v>
          </cell>
        </row>
        <row r="177">
          <cell r="E177">
            <v>4385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-4449</v>
          </cell>
        </row>
      </sheetData>
      <sheetData sheetId="8">
        <row r="3">
          <cell r="E3">
            <v>13152.392170340914</v>
          </cell>
        </row>
        <row r="6">
          <cell r="E6">
            <v>1850.5</v>
          </cell>
        </row>
        <row r="9">
          <cell r="E9">
            <v>4351</v>
          </cell>
        </row>
        <row r="12">
          <cell r="E12">
            <v>6832.5</v>
          </cell>
        </row>
        <row r="15">
          <cell r="E15">
            <v>34494</v>
          </cell>
        </row>
        <row r="16">
          <cell r="E16">
            <v>537.65615425406543</v>
          </cell>
        </row>
        <row r="19">
          <cell r="E19">
            <v>773.4152869432005</v>
          </cell>
        </row>
        <row r="22">
          <cell r="E22">
            <v>5311.101122436954</v>
          </cell>
        </row>
        <row r="28">
          <cell r="E28">
            <v>27871.827436365777</v>
          </cell>
        </row>
        <row r="31">
          <cell r="E31">
            <v>34375.607829659086</v>
          </cell>
        </row>
        <row r="32">
          <cell r="E32">
            <v>28136.915304168509</v>
          </cell>
        </row>
        <row r="33">
          <cell r="E33">
            <v>6165</v>
          </cell>
        </row>
        <row r="38">
          <cell r="E38">
            <v>6238.6925254905809</v>
          </cell>
        </row>
        <row r="42">
          <cell r="E42">
            <v>10723.392170340907</v>
          </cell>
        </row>
        <row r="43">
          <cell r="E43">
            <v>18271.395361778043</v>
          </cell>
        </row>
        <row r="44">
          <cell r="E44">
            <v>20704.395361778039</v>
          </cell>
        </row>
        <row r="45">
          <cell r="E45">
            <v>3308.3727276526388</v>
          </cell>
        </row>
        <row r="47">
          <cell r="E47">
            <v>2125.9739103301308</v>
          </cell>
        </row>
        <row r="48">
          <cell r="E48">
            <v>15270.048723795269</v>
          </cell>
        </row>
        <row r="53">
          <cell r="E53">
            <v>915</v>
          </cell>
        </row>
        <row r="56">
          <cell r="E56">
            <v>7548.0031914371357</v>
          </cell>
        </row>
        <row r="65">
          <cell r="E65">
            <v>2460</v>
          </cell>
        </row>
        <row r="66">
          <cell r="E66">
            <v>-386</v>
          </cell>
        </row>
        <row r="78">
          <cell r="E78">
            <v>-2846</v>
          </cell>
        </row>
        <row r="85">
          <cell r="E85">
            <v>-32.000000000000057</v>
          </cell>
        </row>
        <row r="86">
          <cell r="E86">
            <v>431.66033376271099</v>
          </cell>
        </row>
        <row r="87">
          <cell r="E87">
            <v>23579.039028051411</v>
          </cell>
        </row>
        <row r="88">
          <cell r="E88">
            <v>10545.039028051411</v>
          </cell>
        </row>
        <row r="89">
          <cell r="E89">
            <v>13034</v>
          </cell>
        </row>
        <row r="90">
          <cell r="E90">
            <v>20686.378694288702</v>
          </cell>
        </row>
        <row r="91">
          <cell r="E91">
            <v>0</v>
          </cell>
        </row>
        <row r="94">
          <cell r="E94">
            <v>10960</v>
          </cell>
        </row>
        <row r="95">
          <cell r="E95">
            <v>2531.2683500929179</v>
          </cell>
        </row>
        <row r="97">
          <cell r="E97">
            <v>1754.4957883540314</v>
          </cell>
        </row>
        <row r="98">
          <cell r="E98">
            <v>6674.2358615530511</v>
          </cell>
        </row>
        <row r="101">
          <cell r="E101">
            <v>9073.3786942887018</v>
          </cell>
        </row>
        <row r="107">
          <cell r="E107">
            <v>653</v>
          </cell>
        </row>
        <row r="111">
          <cell r="E111">
            <v>430.48492011034654</v>
          </cell>
        </row>
        <row r="115">
          <cell r="E115">
            <v>194.6</v>
          </cell>
        </row>
        <row r="116">
          <cell r="E116">
            <v>7502.0541755200538</v>
          </cell>
        </row>
        <row r="119">
          <cell r="E119">
            <v>6307.3</v>
          </cell>
        </row>
        <row r="122">
          <cell r="E122">
            <v>303</v>
          </cell>
        </row>
        <row r="128">
          <cell r="E128">
            <v>2280.3561539096527</v>
          </cell>
        </row>
        <row r="132">
          <cell r="E132">
            <v>91.3</v>
          </cell>
        </row>
        <row r="140">
          <cell r="E140">
            <v>35.299999999999997</v>
          </cell>
        </row>
        <row r="145">
          <cell r="E145">
            <v>0.8</v>
          </cell>
        </row>
        <row r="149">
          <cell r="E149">
            <v>0.4</v>
          </cell>
        </row>
        <row r="155">
          <cell r="E155">
            <v>294</v>
          </cell>
        </row>
        <row r="166">
          <cell r="E166">
            <v>-463.66033376271105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-463.66033376271105</v>
          </cell>
        </row>
        <row r="176">
          <cell r="E176">
            <v>4936.3396662372888</v>
          </cell>
        </row>
        <row r="177">
          <cell r="E177">
            <v>5400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-3395</v>
          </cell>
        </row>
      </sheetData>
      <sheetData sheetId="9">
        <row r="3">
          <cell r="E3">
            <v>12390.219651805775</v>
          </cell>
        </row>
        <row r="6">
          <cell r="E6">
            <v>1967.2</v>
          </cell>
        </row>
        <row r="9">
          <cell r="E9">
            <v>4567.6000000000004</v>
          </cell>
        </row>
        <row r="12">
          <cell r="E12">
            <v>6836.4999999999991</v>
          </cell>
        </row>
        <row r="15">
          <cell r="E15">
            <v>34168</v>
          </cell>
        </row>
        <row r="16">
          <cell r="E16">
            <v>550.35389962109139</v>
          </cell>
        </row>
        <row r="19">
          <cell r="E19">
            <v>832.73268074134705</v>
          </cell>
        </row>
        <row r="22">
          <cell r="E22">
            <v>5265.292367418765</v>
          </cell>
        </row>
        <row r="28">
          <cell r="E28">
            <v>27519.621052218798</v>
          </cell>
        </row>
        <row r="31">
          <cell r="E31">
            <v>35148.780348194225</v>
          </cell>
        </row>
        <row r="32">
          <cell r="E32">
            <v>28763.522550544323</v>
          </cell>
        </row>
        <row r="33">
          <cell r="E33">
            <v>6477</v>
          </cell>
        </row>
        <row r="38">
          <cell r="E38">
            <v>6385.2577976499042</v>
          </cell>
        </row>
        <row r="42">
          <cell r="E42">
            <v>11415.219651805775</v>
          </cell>
        </row>
        <row r="43">
          <cell r="E43">
            <v>18554.054605149475</v>
          </cell>
        </row>
        <row r="44">
          <cell r="E44">
            <v>20239.054605149471</v>
          </cell>
        </row>
        <row r="45">
          <cell r="E45">
            <v>3285.4834996480477</v>
          </cell>
        </row>
        <row r="47">
          <cell r="E47">
            <v>2161.1253608317916</v>
          </cell>
        </row>
        <row r="48">
          <cell r="E48">
            <v>14792.445744669632</v>
          </cell>
        </row>
        <row r="53">
          <cell r="E53">
            <v>724</v>
          </cell>
        </row>
        <row r="56">
          <cell r="E56">
            <v>7138.8349533436995</v>
          </cell>
        </row>
        <row r="65">
          <cell r="E65">
            <v>1199</v>
          </cell>
        </row>
        <row r="66">
          <cell r="E66">
            <v>-647</v>
          </cell>
        </row>
        <row r="78">
          <cell r="E78">
            <v>-1846</v>
          </cell>
        </row>
        <row r="85">
          <cell r="E85">
            <v>-221.99999999999989</v>
          </cell>
        </row>
        <row r="86">
          <cell r="E86">
            <v>554.91359160761942</v>
          </cell>
        </row>
        <row r="87">
          <cell r="E87">
            <v>24189</v>
          </cell>
        </row>
        <row r="88">
          <cell r="E88">
            <v>10818</v>
          </cell>
        </row>
        <row r="89">
          <cell r="E89">
            <v>13371</v>
          </cell>
        </row>
        <row r="90">
          <cell r="E90">
            <v>22437.086408392381</v>
          </cell>
        </row>
        <row r="91">
          <cell r="E91">
            <v>0</v>
          </cell>
        </row>
        <row r="94">
          <cell r="E94">
            <v>11803</v>
          </cell>
        </row>
        <row r="95">
          <cell r="E95">
            <v>2957.1457410722505</v>
          </cell>
        </row>
        <row r="97">
          <cell r="E97">
            <v>1758.7479967372747</v>
          </cell>
        </row>
        <row r="98">
          <cell r="E98">
            <v>7087.1062621904739</v>
          </cell>
        </row>
        <row r="101">
          <cell r="E101">
            <v>9971.0864083923807</v>
          </cell>
        </row>
        <row r="107">
          <cell r="E107">
            <v>663</v>
          </cell>
        </row>
        <row r="111">
          <cell r="E111">
            <v>413.76188751256961</v>
          </cell>
        </row>
        <row r="115">
          <cell r="E115">
            <v>208.39999999999998</v>
          </cell>
        </row>
        <row r="116">
          <cell r="E116">
            <v>7795.4179483956477</v>
          </cell>
        </row>
        <row r="119">
          <cell r="E119">
            <v>6283</v>
          </cell>
        </row>
        <row r="122">
          <cell r="E122">
            <v>387</v>
          </cell>
        </row>
        <row r="128">
          <cell r="E128">
            <v>2221.8201640917823</v>
          </cell>
        </row>
        <row r="132">
          <cell r="E132">
            <v>97.8</v>
          </cell>
        </row>
        <row r="140">
          <cell r="E140">
            <v>37.6</v>
          </cell>
        </row>
        <row r="145">
          <cell r="E145">
            <v>0.9</v>
          </cell>
        </row>
        <row r="149">
          <cell r="E149">
            <v>0.4</v>
          </cell>
        </row>
        <row r="155">
          <cell r="E155">
            <v>305.8</v>
          </cell>
        </row>
        <row r="166">
          <cell r="E166">
            <v>-776.91359160761931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-776.91359160761931</v>
          </cell>
        </row>
        <row r="176">
          <cell r="E176">
            <v>4385.0864083923807</v>
          </cell>
        </row>
        <row r="177">
          <cell r="E177">
            <v>5162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-2447</v>
          </cell>
        </row>
      </sheetData>
      <sheetData sheetId="10">
        <row r="3">
          <cell r="E3">
            <v>13152.392170340914</v>
          </cell>
        </row>
        <row r="6">
          <cell r="E6">
            <v>1850.5</v>
          </cell>
        </row>
        <row r="9">
          <cell r="E9">
            <v>4351</v>
          </cell>
        </row>
        <row r="12">
          <cell r="E12">
            <v>6832.5</v>
          </cell>
        </row>
        <row r="15">
          <cell r="E15">
            <v>34494</v>
          </cell>
        </row>
        <row r="16">
          <cell r="E16">
            <v>537.65615425406543</v>
          </cell>
        </row>
        <row r="19">
          <cell r="E19">
            <v>773.4152869432005</v>
          </cell>
        </row>
        <row r="22">
          <cell r="E22">
            <v>5311.101122436954</v>
          </cell>
        </row>
        <row r="28">
          <cell r="E28">
            <v>27871.827436365777</v>
          </cell>
        </row>
        <row r="31">
          <cell r="E31">
            <v>34375.607829659086</v>
          </cell>
        </row>
        <row r="32">
          <cell r="E32">
            <v>28136.915304168509</v>
          </cell>
        </row>
        <row r="33">
          <cell r="E33">
            <v>6165</v>
          </cell>
        </row>
        <row r="38">
          <cell r="E38">
            <v>6238.6925254905809</v>
          </cell>
        </row>
        <row r="42">
          <cell r="E42">
            <v>10723.392170340907</v>
          </cell>
        </row>
        <row r="43">
          <cell r="E43">
            <v>18271.395361778043</v>
          </cell>
        </row>
        <row r="44">
          <cell r="E44">
            <v>20704.395361778039</v>
          </cell>
        </row>
        <row r="45">
          <cell r="E45">
            <v>3308.3727276526388</v>
          </cell>
        </row>
        <row r="47">
          <cell r="E47">
            <v>2125.9739103301308</v>
          </cell>
        </row>
        <row r="48">
          <cell r="E48">
            <v>15270.048723795269</v>
          </cell>
        </row>
        <row r="53">
          <cell r="E53">
            <v>915</v>
          </cell>
        </row>
        <row r="56">
          <cell r="E56">
            <v>7548.0031914371357</v>
          </cell>
        </row>
        <row r="65">
          <cell r="E65">
            <v>2460</v>
          </cell>
        </row>
        <row r="66">
          <cell r="E66">
            <v>-386</v>
          </cell>
        </row>
        <row r="78">
          <cell r="E78">
            <v>-2846</v>
          </cell>
        </row>
        <row r="85">
          <cell r="E85">
            <v>-32.000000000000057</v>
          </cell>
        </row>
        <row r="86">
          <cell r="E86">
            <v>431.66033376271099</v>
          </cell>
        </row>
        <row r="87">
          <cell r="E87">
            <v>23579.039028051411</v>
          </cell>
        </row>
        <row r="88">
          <cell r="E88">
            <v>10545.039028051411</v>
          </cell>
        </row>
        <row r="89">
          <cell r="E89">
            <v>13034</v>
          </cell>
        </row>
        <row r="90">
          <cell r="E90">
            <v>20686.378694288702</v>
          </cell>
        </row>
        <row r="91">
          <cell r="E91">
            <v>0</v>
          </cell>
        </row>
        <row r="94">
          <cell r="E94">
            <v>10960</v>
          </cell>
        </row>
        <row r="95">
          <cell r="E95">
            <v>2531.2683500929179</v>
          </cell>
        </row>
        <row r="97">
          <cell r="E97">
            <v>1754.4957883540314</v>
          </cell>
        </row>
        <row r="98">
          <cell r="E98">
            <v>6674.2358615530511</v>
          </cell>
        </row>
        <row r="101">
          <cell r="E101">
            <v>9073.3786942887018</v>
          </cell>
        </row>
        <row r="107">
          <cell r="E107">
            <v>653</v>
          </cell>
        </row>
        <row r="111">
          <cell r="E111">
            <v>430.48492011034654</v>
          </cell>
        </row>
        <row r="115">
          <cell r="E115">
            <v>194.6</v>
          </cell>
        </row>
        <row r="116">
          <cell r="E116">
            <v>7502.0541755200538</v>
          </cell>
        </row>
        <row r="119">
          <cell r="E119">
            <v>6307.3</v>
          </cell>
        </row>
        <row r="122">
          <cell r="E122">
            <v>303</v>
          </cell>
        </row>
        <row r="128">
          <cell r="E128">
            <v>2280.3561539096527</v>
          </cell>
        </row>
        <row r="132">
          <cell r="E132">
            <v>91.3</v>
          </cell>
        </row>
        <row r="140">
          <cell r="E140">
            <v>35.299999999999997</v>
          </cell>
        </row>
        <row r="145">
          <cell r="E145">
            <v>0.8</v>
          </cell>
        </row>
        <row r="149">
          <cell r="E149">
            <v>0.4</v>
          </cell>
        </row>
        <row r="155">
          <cell r="E155">
            <v>294</v>
          </cell>
        </row>
        <row r="166">
          <cell r="E166">
            <v>-463.66033376271105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-463.66033376271105</v>
          </cell>
        </row>
        <row r="176">
          <cell r="E176">
            <v>4936.3396662372888</v>
          </cell>
        </row>
        <row r="177">
          <cell r="E177">
            <v>5400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-3395</v>
          </cell>
        </row>
      </sheetData>
      <sheetData sheetId="11">
        <row r="3">
          <cell r="E3">
            <v>12311.707751761765</v>
          </cell>
        </row>
        <row r="6">
          <cell r="E6">
            <v>2127.8000000000002</v>
          </cell>
        </row>
        <row r="9">
          <cell r="E9">
            <v>4779.3999999999996</v>
          </cell>
        </row>
        <row r="12">
          <cell r="E12">
            <v>7946.3</v>
          </cell>
        </row>
        <row r="15">
          <cell r="E15">
            <v>35126</v>
          </cell>
        </row>
        <row r="16">
          <cell r="E16">
            <v>573.68280644465096</v>
          </cell>
        </row>
        <row r="19">
          <cell r="E19">
            <v>884.42079310118322</v>
          </cell>
        </row>
        <row r="22">
          <cell r="E22">
            <v>5305.7831405005199</v>
          </cell>
        </row>
        <row r="28">
          <cell r="E28">
            <v>28362.113259953643</v>
          </cell>
        </row>
        <row r="31">
          <cell r="E31">
            <v>37667.292248238235</v>
          </cell>
        </row>
        <row r="32">
          <cell r="E32">
            <v>31798.566446919755</v>
          </cell>
        </row>
        <row r="33">
          <cell r="E33">
            <v>7373</v>
          </cell>
        </row>
        <row r="38">
          <cell r="E38">
            <v>5868.7258013184819</v>
          </cell>
        </row>
        <row r="42">
          <cell r="E42">
            <v>12708.707751761758</v>
          </cell>
        </row>
        <row r="43">
          <cell r="E43">
            <v>18764.583359854514</v>
          </cell>
        </row>
        <row r="44">
          <cell r="E44">
            <v>21871.583359854514</v>
          </cell>
        </row>
        <row r="45">
          <cell r="E45">
            <v>3179.0339265138905</v>
          </cell>
        </row>
        <row r="47">
          <cell r="E47">
            <v>1913.3159852195167</v>
          </cell>
        </row>
        <row r="48">
          <cell r="E48">
            <v>16779.233448121104</v>
          </cell>
        </row>
        <row r="53">
          <cell r="E53">
            <v>698</v>
          </cell>
        </row>
        <row r="56">
          <cell r="E56">
            <v>6055.875608092756</v>
          </cell>
        </row>
        <row r="65">
          <cell r="E65">
            <v>-446</v>
          </cell>
        </row>
        <row r="66">
          <cell r="E66">
            <v>-664</v>
          </cell>
        </row>
        <row r="78">
          <cell r="E78">
            <v>-218</v>
          </cell>
        </row>
        <row r="85">
          <cell r="E85">
            <v>48.999999999999886</v>
          </cell>
        </row>
        <row r="86">
          <cell r="E86">
            <v>1010.8272178300593</v>
          </cell>
        </row>
        <row r="87">
          <cell r="E87">
            <v>26497.03425200317</v>
          </cell>
        </row>
        <row r="88">
          <cell r="E88">
            <v>11643.03425200317</v>
          </cell>
        </row>
        <row r="89">
          <cell r="E89">
            <v>14853</v>
          </cell>
        </row>
        <row r="90">
          <cell r="E90">
            <v>25932.207034173109</v>
          </cell>
        </row>
        <row r="91">
          <cell r="E91">
            <v>0</v>
          </cell>
        </row>
        <row r="94">
          <cell r="E94">
            <v>13888</v>
          </cell>
        </row>
        <row r="95">
          <cell r="E95">
            <v>3718.5427924334508</v>
          </cell>
        </row>
        <row r="97">
          <cell r="E97">
            <v>2029.7361414797126</v>
          </cell>
        </row>
        <row r="98">
          <cell r="E98">
            <v>8139.7210660868368</v>
          </cell>
        </row>
        <row r="101">
          <cell r="E101">
            <v>11053.207034173111</v>
          </cell>
        </row>
        <row r="107">
          <cell r="E107">
            <v>991</v>
          </cell>
        </row>
        <row r="111">
          <cell r="E111">
            <v>441.9280130812021</v>
          </cell>
        </row>
        <row r="115">
          <cell r="E115">
            <v>236.7</v>
          </cell>
        </row>
        <row r="116">
          <cell r="E116">
            <v>8436.9472342893514</v>
          </cell>
        </row>
        <row r="119">
          <cell r="E119">
            <v>7243.2</v>
          </cell>
        </row>
        <row r="122">
          <cell r="E122">
            <v>676</v>
          </cell>
        </row>
        <row r="128">
          <cell r="E128">
            <v>2088.1470912207533</v>
          </cell>
        </row>
        <row r="132">
          <cell r="E132">
            <v>118.2</v>
          </cell>
        </row>
        <row r="140">
          <cell r="E140">
            <v>35.1</v>
          </cell>
        </row>
        <row r="145">
          <cell r="E145">
            <v>2.7</v>
          </cell>
        </row>
        <row r="149">
          <cell r="E149">
            <v>0.4</v>
          </cell>
        </row>
        <row r="155">
          <cell r="E155">
            <v>427.7</v>
          </cell>
        </row>
        <row r="166">
          <cell r="E166">
            <v>-961.82721783005945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-961.82721783005945</v>
          </cell>
        </row>
        <row r="176">
          <cell r="E176">
            <v>6574.1727821699405</v>
          </cell>
        </row>
        <row r="177">
          <cell r="E177">
            <v>7536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-3817</v>
          </cell>
        </row>
      </sheetData>
      <sheetData sheetId="12">
        <row r="3">
          <cell r="E3">
            <v>12257.661048576716</v>
          </cell>
        </row>
        <row r="6">
          <cell r="E6">
            <v>1957.2</v>
          </cell>
        </row>
        <row r="9">
          <cell r="E9">
            <v>4992.3999999999996</v>
          </cell>
        </row>
        <row r="12">
          <cell r="E12">
            <v>8380.1999999999989</v>
          </cell>
        </row>
        <row r="15">
          <cell r="E15">
            <v>36549</v>
          </cell>
        </row>
        <row r="16">
          <cell r="E16">
            <v>586.40756802126327</v>
          </cell>
        </row>
        <row r="19">
          <cell r="E19">
            <v>916.34944393928799</v>
          </cell>
        </row>
        <row r="22">
          <cell r="E22">
            <v>5575.0363712666995</v>
          </cell>
        </row>
        <row r="28">
          <cell r="E28">
            <v>29471.20661677275</v>
          </cell>
        </row>
        <row r="31">
          <cell r="E31">
            <v>39621.338951423284</v>
          </cell>
        </row>
        <row r="32">
          <cell r="E32">
            <v>33420.299639801888</v>
          </cell>
        </row>
        <row r="33">
          <cell r="E33">
            <v>7623</v>
          </cell>
        </row>
        <row r="38">
          <cell r="E38">
            <v>6201.0393116213918</v>
          </cell>
        </row>
        <row r="42">
          <cell r="E42">
            <v>12535.661048576716</v>
          </cell>
        </row>
        <row r="43">
          <cell r="E43">
            <v>17526.608954925206</v>
          </cell>
        </row>
        <row r="44">
          <cell r="E44">
            <v>20800.60895492521</v>
          </cell>
        </row>
        <row r="45">
          <cell r="E45">
            <v>3413.9633896672153</v>
          </cell>
        </row>
        <row r="47">
          <cell r="E47">
            <v>2034.5502661648716</v>
          </cell>
        </row>
        <row r="48">
          <cell r="E48">
            <v>15352.095299093122</v>
          </cell>
        </row>
        <row r="53">
          <cell r="E53">
            <v>589</v>
          </cell>
        </row>
        <row r="56">
          <cell r="E56">
            <v>4990.9479063484905</v>
          </cell>
        </row>
        <row r="65">
          <cell r="E65">
            <v>562</v>
          </cell>
        </row>
        <row r="66">
          <cell r="E66">
            <v>-645</v>
          </cell>
        </row>
        <row r="78">
          <cell r="E78">
            <v>-1207</v>
          </cell>
        </row>
        <row r="85">
          <cell r="E85">
            <v>-816</v>
          </cell>
        </row>
        <row r="86">
          <cell r="E86">
            <v>348.14045001517439</v>
          </cell>
        </row>
        <row r="87">
          <cell r="E87">
            <v>27136.712352076807</v>
          </cell>
        </row>
        <row r="88">
          <cell r="E88">
            <v>11806.712352076807</v>
          </cell>
        </row>
        <row r="89">
          <cell r="E89">
            <v>15330</v>
          </cell>
        </row>
        <row r="90">
          <cell r="E90">
            <v>26250.571902061631</v>
          </cell>
        </row>
        <row r="91">
          <cell r="E91">
            <v>0</v>
          </cell>
        </row>
        <row r="94">
          <cell r="E94">
            <v>14233</v>
          </cell>
        </row>
        <row r="95">
          <cell r="E95">
            <v>3673.0235090939445</v>
          </cell>
        </row>
        <row r="97">
          <cell r="E97">
            <v>2243.8723384604104</v>
          </cell>
        </row>
        <row r="98">
          <cell r="E98">
            <v>8316.1041524456432</v>
          </cell>
        </row>
        <row r="101">
          <cell r="E101">
            <v>11623.770765697996</v>
          </cell>
        </row>
        <row r="107">
          <cell r="E107">
            <v>393.80113636363637</v>
          </cell>
        </row>
        <row r="111">
          <cell r="E111">
            <v>511.86935069656073</v>
          </cell>
        </row>
        <row r="115">
          <cell r="E115">
            <v>243.89999999999998</v>
          </cell>
        </row>
        <row r="116">
          <cell r="E116">
            <v>8640.3074650775779</v>
          </cell>
        </row>
        <row r="119">
          <cell r="E119">
            <v>7651.9</v>
          </cell>
        </row>
        <row r="122">
          <cell r="E122">
            <v>527.67951318458415</v>
          </cell>
        </row>
        <row r="128">
          <cell r="E128">
            <v>2130.4302272173181</v>
          </cell>
        </row>
        <row r="132">
          <cell r="E132">
            <v>119.1</v>
          </cell>
        </row>
        <row r="140">
          <cell r="E140">
            <v>28.8</v>
          </cell>
        </row>
        <row r="145">
          <cell r="E145">
            <v>6</v>
          </cell>
        </row>
        <row r="149">
          <cell r="E149">
            <v>3.9621697419989177</v>
          </cell>
        </row>
        <row r="155">
          <cell r="E155">
            <v>449.2</v>
          </cell>
        </row>
        <row r="166">
          <cell r="E166">
            <v>-1164.1404500151743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-1164.1404500151743</v>
          </cell>
        </row>
        <row r="176">
          <cell r="E176">
            <v>6562.8595499848252</v>
          </cell>
        </row>
        <row r="177">
          <cell r="E177">
            <v>7727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-3876</v>
          </cell>
        </row>
      </sheetData>
      <sheetData sheetId="13">
        <row r="3">
          <cell r="E3">
            <v>12009.292431939561</v>
          </cell>
        </row>
        <row r="6">
          <cell r="E6">
            <v>2106.1999999999998</v>
          </cell>
        </row>
        <row r="9">
          <cell r="E9">
            <v>5147.5</v>
          </cell>
        </row>
        <row r="12">
          <cell r="E12">
            <v>8728.9000000000015</v>
          </cell>
        </row>
        <row r="15">
          <cell r="E15">
            <v>38555</v>
          </cell>
        </row>
        <row r="16">
          <cell r="E16">
            <v>600.48578491965384</v>
          </cell>
        </row>
        <row r="19">
          <cell r="E19">
            <v>946.16773581688756</v>
          </cell>
        </row>
        <row r="22">
          <cell r="E22">
            <v>5838.7957567878602</v>
          </cell>
        </row>
        <row r="28">
          <cell r="E28">
            <v>31169.550722475593</v>
          </cell>
        </row>
        <row r="31">
          <cell r="E31">
            <v>42528.707568060439</v>
          </cell>
        </row>
        <row r="32">
          <cell r="E32">
            <v>36269.821023837438</v>
          </cell>
        </row>
        <row r="33">
          <cell r="E33">
            <v>8482</v>
          </cell>
        </row>
        <row r="38">
          <cell r="E38">
            <v>6258.8865442230035</v>
          </cell>
        </row>
        <row r="42">
          <cell r="E42">
            <v>13088.292431939561</v>
          </cell>
        </row>
        <row r="43">
          <cell r="E43">
            <v>17118.276410056009</v>
          </cell>
        </row>
        <row r="44">
          <cell r="E44">
            <v>20442.276410056013</v>
          </cell>
        </row>
        <row r="45">
          <cell r="E45">
            <v>3757.3010805316062</v>
          </cell>
        </row>
        <row r="47">
          <cell r="E47">
            <v>2054.1403021793162</v>
          </cell>
        </row>
        <row r="48">
          <cell r="E48">
            <v>14630.835027345089</v>
          </cell>
        </row>
        <row r="53">
          <cell r="E53">
            <v>494</v>
          </cell>
        </row>
        <row r="56">
          <cell r="E56">
            <v>4029.9839781164483</v>
          </cell>
        </row>
        <row r="65">
          <cell r="E65">
            <v>-360</v>
          </cell>
        </row>
        <row r="66">
          <cell r="E66">
            <v>-493</v>
          </cell>
        </row>
        <row r="78">
          <cell r="E78">
            <v>-133</v>
          </cell>
        </row>
        <row r="85">
          <cell r="E85">
            <v>-703.00000000000091</v>
          </cell>
        </row>
        <row r="86">
          <cell r="E86">
            <v>396.98260295437075</v>
          </cell>
        </row>
        <row r="87">
          <cell r="E87">
            <v>27970.393254357841</v>
          </cell>
        </row>
        <row r="88">
          <cell r="E88">
            <v>11987.393254357841</v>
          </cell>
        </row>
        <row r="89">
          <cell r="E89">
            <v>15983</v>
          </cell>
        </row>
        <row r="90">
          <cell r="E90">
            <v>27949.410651403472</v>
          </cell>
        </row>
        <row r="91">
          <cell r="E91">
            <v>0</v>
          </cell>
        </row>
        <row r="94">
          <cell r="E94">
            <v>15203</v>
          </cell>
        </row>
        <row r="95">
          <cell r="E95">
            <v>3757.3446893555715</v>
          </cell>
        </row>
        <row r="97">
          <cell r="E97">
            <v>2432.336746839736</v>
          </cell>
        </row>
        <row r="98">
          <cell r="E98">
            <v>9013.3185638046907</v>
          </cell>
        </row>
        <row r="101">
          <cell r="E101">
            <v>12556.784236309131</v>
          </cell>
        </row>
        <row r="107">
          <cell r="E107">
            <v>189.62641509433962</v>
          </cell>
        </row>
        <row r="111">
          <cell r="E111">
            <v>578.02222136363696</v>
          </cell>
        </row>
        <row r="115">
          <cell r="E115">
            <v>267.3</v>
          </cell>
        </row>
        <row r="116">
          <cell r="E116">
            <v>8762.4272163664791</v>
          </cell>
        </row>
        <row r="119">
          <cell r="E119">
            <v>8011.7999999999993</v>
          </cell>
        </row>
        <row r="122">
          <cell r="E122">
            <v>520.3291139240506</v>
          </cell>
        </row>
        <row r="128">
          <cell r="E128">
            <v>2126.6147027036777</v>
          </cell>
        </row>
        <row r="132">
          <cell r="E132">
            <v>128</v>
          </cell>
        </row>
        <row r="140">
          <cell r="E140">
            <v>33.700000000000003</v>
          </cell>
        </row>
        <row r="145">
          <cell r="E145">
            <v>6.8</v>
          </cell>
        </row>
        <row r="149">
          <cell r="E149">
            <v>0.5</v>
          </cell>
        </row>
        <row r="155">
          <cell r="E155">
            <v>409.3</v>
          </cell>
        </row>
        <row r="166">
          <cell r="E166">
            <v>-1099.9826029543717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-1099.9826029543717</v>
          </cell>
        </row>
        <row r="176">
          <cell r="E176">
            <v>7169.0173970456281</v>
          </cell>
        </row>
        <row r="177">
          <cell r="E177">
            <v>8269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-3883</v>
          </cell>
        </row>
      </sheetData>
      <sheetData sheetId="14">
        <row r="3">
          <cell r="E3">
            <v>12100.420556495788</v>
          </cell>
        </row>
        <row r="6">
          <cell r="E6">
            <v>2212</v>
          </cell>
        </row>
        <row r="9">
          <cell r="E9">
            <v>5432.7</v>
          </cell>
        </row>
        <row r="12">
          <cell r="E12">
            <v>9053.7000000000007</v>
          </cell>
        </row>
        <row r="15">
          <cell r="E15">
            <v>41114</v>
          </cell>
        </row>
        <row r="16">
          <cell r="E16">
            <v>617.32510332542756</v>
          </cell>
        </row>
        <row r="19">
          <cell r="E19">
            <v>998.1542926336225</v>
          </cell>
        </row>
        <row r="22">
          <cell r="E22">
            <v>6278.250610945991</v>
          </cell>
        </row>
        <row r="28">
          <cell r="E28">
            <v>33220.26999309496</v>
          </cell>
        </row>
        <row r="31">
          <cell r="E31">
            <v>45711.579443504212</v>
          </cell>
        </row>
        <row r="32">
          <cell r="E32">
            <v>39046.359611290056</v>
          </cell>
        </row>
        <row r="33">
          <cell r="E33">
            <v>9181</v>
          </cell>
        </row>
        <row r="38">
          <cell r="E38">
            <v>6665.2198322141539</v>
          </cell>
        </row>
        <row r="42">
          <cell r="E42">
            <v>13254.420556495788</v>
          </cell>
        </row>
        <row r="43">
          <cell r="E43">
            <v>17998.279430765593</v>
          </cell>
        </row>
        <row r="44">
          <cell r="E44">
            <v>21197.279430765593</v>
          </cell>
        </row>
        <row r="45">
          <cell r="E45">
            <v>4115.091655647575</v>
          </cell>
        </row>
        <row r="47">
          <cell r="E47">
            <v>2195.5010462371711</v>
          </cell>
        </row>
        <row r="48">
          <cell r="E48">
            <v>14886.686728880846</v>
          </cell>
        </row>
        <row r="53">
          <cell r="E53">
            <v>689</v>
          </cell>
        </row>
        <row r="56">
          <cell r="E56">
            <v>4743.8588742698048</v>
          </cell>
        </row>
        <row r="65">
          <cell r="E65">
            <v>-541</v>
          </cell>
        </row>
        <row r="66">
          <cell r="E66">
            <v>-419</v>
          </cell>
        </row>
        <row r="78">
          <cell r="E78">
            <v>122</v>
          </cell>
        </row>
        <row r="85">
          <cell r="E85">
            <v>-594</v>
          </cell>
        </row>
        <row r="86">
          <cell r="E86">
            <v>332.40796413381031</v>
          </cell>
        </row>
        <row r="87">
          <cell r="E87">
            <v>29432.912216973142</v>
          </cell>
        </row>
        <row r="88">
          <cell r="E88">
            <v>12734.912216973142</v>
          </cell>
        </row>
        <row r="89">
          <cell r="E89">
            <v>16698</v>
          </cell>
        </row>
        <row r="90">
          <cell r="E90">
            <v>29660.504252839331</v>
          </cell>
        </row>
        <row r="91">
          <cell r="E91">
            <v>0</v>
          </cell>
        </row>
        <row r="94">
          <cell r="E94">
            <v>16045</v>
          </cell>
        </row>
        <row r="95">
          <cell r="E95">
            <v>3811.6405995667728</v>
          </cell>
        </row>
        <row r="97">
          <cell r="E97">
            <v>2748.7530439410589</v>
          </cell>
        </row>
        <row r="98">
          <cell r="E98">
            <v>9484.606356492166</v>
          </cell>
        </row>
        <row r="101">
          <cell r="E101">
            <v>13381.848486918505</v>
          </cell>
        </row>
        <row r="107">
          <cell r="E107">
            <v>233.65576592082616</v>
          </cell>
        </row>
        <row r="111">
          <cell r="E111">
            <v>597.53464441489757</v>
          </cell>
        </row>
        <row r="115">
          <cell r="E115">
            <v>292.60000000000002</v>
          </cell>
        </row>
        <row r="116">
          <cell r="E116">
            <v>9147.6215716352417</v>
          </cell>
        </row>
        <row r="119">
          <cell r="E119">
            <v>8354.5999999999985</v>
          </cell>
        </row>
        <row r="122">
          <cell r="E122">
            <v>880.84615384615381</v>
          </cell>
        </row>
        <row r="128">
          <cell r="E128">
            <v>2126.0017453491801</v>
          </cell>
        </row>
        <row r="132">
          <cell r="E132">
            <v>139.30000000000001</v>
          </cell>
        </row>
        <row r="140">
          <cell r="E140">
            <v>36</v>
          </cell>
        </row>
        <row r="145">
          <cell r="E145">
            <v>7.3</v>
          </cell>
        </row>
        <row r="149">
          <cell r="E149">
            <v>17.491898272333586</v>
          </cell>
        </row>
        <row r="155">
          <cell r="E155">
            <v>362.3</v>
          </cell>
        </row>
        <row r="166">
          <cell r="E166">
            <v>-926.40796413381031</v>
          </cell>
        </row>
        <row r="167">
          <cell r="E167">
            <v>0</v>
          </cell>
        </row>
        <row r="168">
          <cell r="E168">
            <v>0</v>
          </cell>
        </row>
        <row r="175">
          <cell r="E175">
            <v>-926.40796413381031</v>
          </cell>
        </row>
        <row r="176">
          <cell r="E176">
            <v>8405.5920358661897</v>
          </cell>
        </row>
        <row r="177">
          <cell r="E177">
            <v>9332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257">
          <cell r="E257">
            <v>-3860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664E-39A8-446A-A24F-738416CE8A81}">
  <dimension ref="A1:P31"/>
  <sheetViews>
    <sheetView tabSelected="1" workbookViewId="0">
      <selection activeCell="C37" sqref="C37"/>
    </sheetView>
  </sheetViews>
  <sheetFormatPr defaultRowHeight="14.25" x14ac:dyDescent="0.45"/>
  <cols>
    <col min="1" max="1" width="35" customWidth="1"/>
    <col min="6" max="6" width="7.6640625" bestFit="1" customWidth="1"/>
    <col min="7" max="16" width="11.73046875" bestFit="1" customWidth="1"/>
  </cols>
  <sheetData>
    <row r="1" spans="1:16" ht="16.149999999999999" thickBot="1" x14ac:dyDescent="0.55000000000000004">
      <c r="A1" s="1" t="s">
        <v>0</v>
      </c>
      <c r="B1" s="2">
        <v>2004</v>
      </c>
      <c r="C1" s="2">
        <v>2005</v>
      </c>
      <c r="D1" s="2">
        <v>2006</v>
      </c>
      <c r="E1" s="2">
        <v>2007</v>
      </c>
      <c r="F1" s="2">
        <v>2008</v>
      </c>
      <c r="G1" s="2">
        <v>2009</v>
      </c>
      <c r="H1" s="2">
        <v>2010</v>
      </c>
      <c r="I1" s="2">
        <v>2011</v>
      </c>
      <c r="J1" s="2">
        <v>2012</v>
      </c>
      <c r="K1" s="2">
        <v>2013</v>
      </c>
      <c r="L1" s="2">
        <v>2014</v>
      </c>
      <c r="M1" s="2">
        <v>2015</v>
      </c>
      <c r="N1" s="2">
        <v>2016</v>
      </c>
      <c r="O1" s="2">
        <v>2017</v>
      </c>
      <c r="P1" s="3">
        <v>2018</v>
      </c>
    </row>
    <row r="2" spans="1:16" ht="14.65" thickBot="1" x14ac:dyDescent="0.5">
      <c r="A2" s="4" t="s">
        <v>1</v>
      </c>
      <c r="B2" s="5">
        <f>'[1]2004'!$E$3</f>
        <v>6311.4999163379944</v>
      </c>
      <c r="C2" s="5">
        <f>'[1]2005'!$E$3</f>
        <v>5743.1883615678453</v>
      </c>
      <c r="D2" s="5">
        <f>'[1]2006'!$E$3</f>
        <v>7472.3503609790459</v>
      </c>
      <c r="E2" s="5">
        <f>'[1]2007'!$E$3</f>
        <v>8252.6330042212212</v>
      </c>
      <c r="F2" s="5">
        <f>'[1]2008'!$E$3</f>
        <v>11121.04296390813</v>
      </c>
      <c r="G2" s="5">
        <f>'[1]2009'!$E$3</f>
        <v>13500.619351257941</v>
      </c>
      <c r="H2" s="5">
        <f>'[1]2010'!$E$3</f>
        <v>13389.68441407078</v>
      </c>
      <c r="I2" s="5">
        <f>'[1]2011'!$E$3</f>
        <v>12396.355109447657</v>
      </c>
      <c r="J2" s="5">
        <f>'[1]2012'!$E$3</f>
        <v>13152.392170340914</v>
      </c>
      <c r="K2" s="5">
        <f>'[1]2013'!$E$3</f>
        <v>12390.219651805775</v>
      </c>
      <c r="L2" s="5">
        <f>'[1]2014'!$E$3</f>
        <v>13152.392170340914</v>
      </c>
      <c r="M2" s="5">
        <f>'[1]2015'!$E$3</f>
        <v>12311.707751761765</v>
      </c>
      <c r="N2" s="5">
        <f>'[1]2016'!$E$3</f>
        <v>12257.661048576716</v>
      </c>
      <c r="O2" s="5">
        <f>'[1]2017'!$E$3</f>
        <v>12009.292431939561</v>
      </c>
      <c r="P2" s="6">
        <f>'[1]2018'!$E$3</f>
        <v>12100.420556495788</v>
      </c>
    </row>
    <row r="3" spans="1:16" ht="14.65" thickBot="1" x14ac:dyDescent="0.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4.65" thickBot="1" x14ac:dyDescent="0.5">
      <c r="A4" s="9" t="s">
        <v>2</v>
      </c>
      <c r="B4" s="10">
        <f t="shared" ref="B4:P4" si="0">B5+B9</f>
        <v>22039.1</v>
      </c>
      <c r="C4" s="10">
        <f t="shared" si="0"/>
        <v>24367.699999999997</v>
      </c>
      <c r="D4" s="10">
        <f t="shared" si="0"/>
        <v>28827.1</v>
      </c>
      <c r="E4" s="10">
        <f t="shared" si="0"/>
        <v>34322</v>
      </c>
      <c r="F4" s="10">
        <f t="shared" si="0"/>
        <v>41959.1</v>
      </c>
      <c r="G4" s="10">
        <f t="shared" si="0"/>
        <v>44959.8</v>
      </c>
      <c r="H4" s="10">
        <f t="shared" si="0"/>
        <v>45613.299999999988</v>
      </c>
      <c r="I4" s="10">
        <f t="shared" si="0"/>
        <v>45609.299999999996</v>
      </c>
      <c r="J4" s="10">
        <f t="shared" si="0"/>
        <v>47528</v>
      </c>
      <c r="K4" s="10">
        <f t="shared" si="0"/>
        <v>47539.3</v>
      </c>
      <c r="L4" s="10">
        <f t="shared" si="0"/>
        <v>47528</v>
      </c>
      <c r="M4" s="10">
        <f t="shared" si="0"/>
        <v>49979.5</v>
      </c>
      <c r="N4" s="10">
        <f t="shared" si="0"/>
        <v>51878.8</v>
      </c>
      <c r="O4" s="10">
        <f t="shared" si="0"/>
        <v>54537.599999999991</v>
      </c>
      <c r="P4" s="11">
        <f t="shared" si="0"/>
        <v>57812.4</v>
      </c>
    </row>
    <row r="5" spans="1:16" x14ac:dyDescent="0.45">
      <c r="A5" s="12" t="s">
        <v>3</v>
      </c>
      <c r="B5" s="13">
        <f t="shared" ref="B5:P5" si="1">SUM(B6:B8)</f>
        <v>6545.1</v>
      </c>
      <c r="C5" s="13">
        <f t="shared" si="1"/>
        <v>7282.6999999999989</v>
      </c>
      <c r="D5" s="13">
        <f t="shared" si="1"/>
        <v>8559.1</v>
      </c>
      <c r="E5" s="13">
        <f t="shared" si="1"/>
        <v>9658</v>
      </c>
      <c r="F5" s="13">
        <f t="shared" si="1"/>
        <v>11589.1</v>
      </c>
      <c r="G5" s="13">
        <f t="shared" si="1"/>
        <v>12814.8</v>
      </c>
      <c r="H5" s="13">
        <f t="shared" si="1"/>
        <v>13104.3</v>
      </c>
      <c r="I5" s="13">
        <f t="shared" si="1"/>
        <v>13058.3</v>
      </c>
      <c r="J5" s="13">
        <f t="shared" si="1"/>
        <v>13034</v>
      </c>
      <c r="K5" s="13">
        <f t="shared" si="1"/>
        <v>13371.3</v>
      </c>
      <c r="L5" s="13">
        <f t="shared" si="1"/>
        <v>13034</v>
      </c>
      <c r="M5" s="13">
        <f t="shared" si="1"/>
        <v>14853.5</v>
      </c>
      <c r="N5" s="13">
        <f t="shared" si="1"/>
        <v>15329.8</v>
      </c>
      <c r="O5" s="13">
        <f t="shared" si="1"/>
        <v>15982.600000000002</v>
      </c>
      <c r="P5" s="13">
        <f t="shared" si="1"/>
        <v>16698.400000000001</v>
      </c>
    </row>
    <row r="6" spans="1:16" x14ac:dyDescent="0.45">
      <c r="A6" s="14" t="s">
        <v>4</v>
      </c>
      <c r="B6" s="15">
        <f>'[1]2004'!$E$6</f>
        <v>613.6</v>
      </c>
      <c r="C6" s="15">
        <f>'[1]2005'!$E$6</f>
        <v>811.6</v>
      </c>
      <c r="D6" s="15">
        <f>'[1]2006'!$E$6</f>
        <v>1001.4</v>
      </c>
      <c r="E6" s="15">
        <f>'[1]2007'!$E$6</f>
        <v>1306.3</v>
      </c>
      <c r="F6" s="15">
        <f>'[1]2008'!$E$6</f>
        <v>1572.7</v>
      </c>
      <c r="G6" s="15">
        <f>'[1]2009'!$E$6</f>
        <v>1736.8</v>
      </c>
      <c r="H6" s="15">
        <f>'[1]2010'!$E$6</f>
        <v>1754.6</v>
      </c>
      <c r="I6" s="15">
        <f>'[1]2011'!$E$6</f>
        <v>1750.8</v>
      </c>
      <c r="J6" s="15">
        <f>'[1]2012'!$E$6</f>
        <v>1850.5</v>
      </c>
      <c r="K6" s="15">
        <f>'[1]2013'!$E$6</f>
        <v>1967.2</v>
      </c>
      <c r="L6" s="15">
        <f>'[1]2014'!$E$6</f>
        <v>1850.5</v>
      </c>
      <c r="M6" s="15">
        <f>'[1]2015'!$E$6</f>
        <v>2127.8000000000002</v>
      </c>
      <c r="N6" s="15">
        <f>'[1]2016'!$E$6</f>
        <v>1957.2</v>
      </c>
      <c r="O6" s="15">
        <f>'[1]2017'!$E$6</f>
        <v>2106.1999999999998</v>
      </c>
      <c r="P6" s="15">
        <f>'[1]2018'!$E$6</f>
        <v>2212</v>
      </c>
    </row>
    <row r="7" spans="1:16" x14ac:dyDescent="0.45">
      <c r="A7" s="14" t="s">
        <v>5</v>
      </c>
      <c r="B7" s="15">
        <f>'[1]2004'!$E$9</f>
        <v>2017.5</v>
      </c>
      <c r="C7" s="15">
        <f>'[1]2005'!$E$9</f>
        <v>2120.3000000000002</v>
      </c>
      <c r="D7" s="15">
        <f>'[1]2006'!$E$9</f>
        <v>2474.1999999999998</v>
      </c>
      <c r="E7" s="15">
        <f>'[1]2007'!$E$9</f>
        <v>3108.1</v>
      </c>
      <c r="F7" s="15">
        <f>'[1]2008'!$E$9</f>
        <v>3851.8</v>
      </c>
      <c r="G7" s="15">
        <f>'[1]2009'!$E$9</f>
        <v>4105.5</v>
      </c>
      <c r="H7" s="15">
        <f>'[1]2010'!$E$9</f>
        <v>4313.8</v>
      </c>
      <c r="I7" s="15">
        <f>'[1]2011'!$E$9</f>
        <v>4194.1000000000004</v>
      </c>
      <c r="J7" s="15">
        <f>'[1]2012'!$E$9</f>
        <v>4351</v>
      </c>
      <c r="K7" s="15">
        <f>'[1]2013'!$E$9</f>
        <v>4567.6000000000004</v>
      </c>
      <c r="L7" s="15">
        <f>'[1]2014'!$E$9</f>
        <v>4351</v>
      </c>
      <c r="M7" s="15">
        <f>'[1]2015'!$E$9</f>
        <v>4779.3999999999996</v>
      </c>
      <c r="N7" s="15">
        <f>'[1]2016'!$E$9</f>
        <v>4992.3999999999996</v>
      </c>
      <c r="O7" s="15">
        <f>'[1]2017'!$E$9</f>
        <v>5147.5</v>
      </c>
      <c r="P7" s="15">
        <f>'[1]2018'!$E$9</f>
        <v>5432.7</v>
      </c>
    </row>
    <row r="8" spans="1:16" x14ac:dyDescent="0.45">
      <c r="A8" s="14" t="s">
        <v>6</v>
      </c>
      <c r="B8" s="15">
        <f>'[1]2004'!$E$12</f>
        <v>3914.0000000000005</v>
      </c>
      <c r="C8" s="15">
        <f>'[1]2005'!$E$12</f>
        <v>4350.7999999999993</v>
      </c>
      <c r="D8" s="15">
        <f>'[1]2006'!$E$12</f>
        <v>5083.5000000000009</v>
      </c>
      <c r="E8" s="15">
        <f>'[1]2007'!$E$12</f>
        <v>5243.5999999999995</v>
      </c>
      <c r="F8" s="15">
        <f>'[1]2008'!$E$12</f>
        <v>6164.6</v>
      </c>
      <c r="G8" s="15">
        <f>'[1]2009'!$E$12</f>
        <v>6972.4999999999991</v>
      </c>
      <c r="H8" s="15">
        <f>'[1]2010'!$E$12</f>
        <v>7035.9</v>
      </c>
      <c r="I8" s="15">
        <f>'[1]2011'!$E$12</f>
        <v>7113.3999999999987</v>
      </c>
      <c r="J8" s="15">
        <f>'[1]2012'!$E$12</f>
        <v>6832.5</v>
      </c>
      <c r="K8" s="15">
        <f>'[1]2013'!$E$12</f>
        <v>6836.4999999999991</v>
      </c>
      <c r="L8" s="15">
        <f>'[1]2014'!$E$12</f>
        <v>6832.5</v>
      </c>
      <c r="M8" s="15">
        <f>'[1]2015'!$E$12</f>
        <v>7946.3</v>
      </c>
      <c r="N8" s="15">
        <f>'[1]2016'!$E$12</f>
        <v>8380.1999999999989</v>
      </c>
      <c r="O8" s="15">
        <f>'[1]2017'!$E$12</f>
        <v>8728.9000000000015</v>
      </c>
      <c r="P8" s="15">
        <f>'[1]2018'!$E$12</f>
        <v>9053.7000000000007</v>
      </c>
    </row>
    <row r="9" spans="1:16" x14ac:dyDescent="0.45">
      <c r="A9" s="16" t="s">
        <v>7</v>
      </c>
      <c r="B9" s="17">
        <f t="shared" ref="B9:P9" si="2">SUM(B10:B13)</f>
        <v>15494</v>
      </c>
      <c r="C9" s="17">
        <f t="shared" si="2"/>
        <v>17084.999999999996</v>
      </c>
      <c r="D9" s="17">
        <f t="shared" si="2"/>
        <v>20268</v>
      </c>
      <c r="E9" s="17">
        <f t="shared" si="2"/>
        <v>24664</v>
      </c>
      <c r="F9" s="17">
        <f t="shared" si="2"/>
        <v>30370</v>
      </c>
      <c r="G9" s="17">
        <f t="shared" si="2"/>
        <v>32145</v>
      </c>
      <c r="H9" s="17">
        <f t="shared" si="2"/>
        <v>32508.999999999993</v>
      </c>
      <c r="I9" s="17">
        <f t="shared" si="2"/>
        <v>32550.999999999996</v>
      </c>
      <c r="J9" s="17">
        <f t="shared" si="2"/>
        <v>34494</v>
      </c>
      <c r="K9" s="17">
        <f t="shared" si="2"/>
        <v>34168</v>
      </c>
      <c r="L9" s="17">
        <f t="shared" si="2"/>
        <v>34494</v>
      </c>
      <c r="M9" s="17">
        <f t="shared" si="2"/>
        <v>35126</v>
      </c>
      <c r="N9" s="17">
        <f t="shared" si="2"/>
        <v>36549</v>
      </c>
      <c r="O9" s="17">
        <f t="shared" si="2"/>
        <v>38554.999999999993</v>
      </c>
      <c r="P9" s="17">
        <f t="shared" si="2"/>
        <v>41114</v>
      </c>
    </row>
    <row r="10" spans="1:16" x14ac:dyDescent="0.45">
      <c r="A10" s="14" t="s">
        <v>8</v>
      </c>
      <c r="B10" s="15">
        <f>'[1]2004'!$E$16</f>
        <v>217.86049119891999</v>
      </c>
      <c r="C10" s="15">
        <f>'[1]2005'!$E$16</f>
        <v>259.41238544719266</v>
      </c>
      <c r="D10" s="15">
        <f>'[1]2006'!$E$16</f>
        <v>305.9033237219607</v>
      </c>
      <c r="E10" s="15">
        <f>'[1]2007'!$E$16</f>
        <v>355.59106140117694</v>
      </c>
      <c r="F10" s="15">
        <f>'[1]2008'!$E$16</f>
        <v>418.68744510335563</v>
      </c>
      <c r="G10" s="15">
        <f>'[1]2009'!$E$16</f>
        <v>462.41288010907817</v>
      </c>
      <c r="H10" s="15">
        <f>'[1]2010'!$E$16</f>
        <v>486.58497423295069</v>
      </c>
      <c r="I10" s="15">
        <f>'[1]2011'!$E$16</f>
        <v>501.9020936446841</v>
      </c>
      <c r="J10" s="15">
        <f>'[1]2012'!$E$16</f>
        <v>537.65615425406543</v>
      </c>
      <c r="K10" s="15">
        <f>'[1]2013'!$E$16</f>
        <v>550.35389962109139</v>
      </c>
      <c r="L10" s="15">
        <f>'[1]2014'!$E$16</f>
        <v>537.65615425406543</v>
      </c>
      <c r="M10" s="15">
        <f>'[1]2015'!$E$16</f>
        <v>573.68280644465096</v>
      </c>
      <c r="N10" s="15">
        <f>'[1]2016'!$E$16</f>
        <v>586.40756802126327</v>
      </c>
      <c r="O10" s="15">
        <f>'[1]2017'!$E$16</f>
        <v>600.48578491965384</v>
      </c>
      <c r="P10" s="15">
        <f>'[1]2018'!$E$16</f>
        <v>617.32510332542756</v>
      </c>
    </row>
    <row r="11" spans="1:16" x14ac:dyDescent="0.45">
      <c r="A11" s="14" t="s">
        <v>9</v>
      </c>
      <c r="B11" s="15">
        <f>'[1]2004'!$E$19</f>
        <v>245.77688353497066</v>
      </c>
      <c r="C11" s="15">
        <f>'[1]2005'!$E$19</f>
        <v>283.92880604177242</v>
      </c>
      <c r="D11" s="15">
        <f>'[1]2006'!$E$19</f>
        <v>336.94756669639395</v>
      </c>
      <c r="E11" s="15">
        <f>'[1]2007'!$E$19</f>
        <v>446.33032382565204</v>
      </c>
      <c r="F11" s="15">
        <f>'[1]2008'!$E$19</f>
        <v>540.88055581317951</v>
      </c>
      <c r="G11" s="15">
        <f>'[1]2009'!$E$19</f>
        <v>654.20720106541523</v>
      </c>
      <c r="H11" s="15">
        <f>'[1]2010'!$E$19</f>
        <v>698.10701879905844</v>
      </c>
      <c r="I11" s="15">
        <f>'[1]2011'!$E$19</f>
        <v>803.30868713525513</v>
      </c>
      <c r="J11" s="15">
        <f>'[1]2012'!$E$19</f>
        <v>773.4152869432005</v>
      </c>
      <c r="K11" s="15">
        <f>'[1]2013'!$E$19</f>
        <v>832.73268074134705</v>
      </c>
      <c r="L11" s="15">
        <f>'[1]2014'!$E$19</f>
        <v>773.4152869432005</v>
      </c>
      <c r="M11" s="15">
        <f>'[1]2015'!$E$19</f>
        <v>884.42079310118322</v>
      </c>
      <c r="N11" s="15">
        <f>'[1]2016'!$E$19</f>
        <v>916.34944393928799</v>
      </c>
      <c r="O11" s="15">
        <f>'[1]2017'!$E$19</f>
        <v>946.16773581688756</v>
      </c>
      <c r="P11" s="15">
        <f>'[1]2018'!$E$19</f>
        <v>998.1542926336225</v>
      </c>
    </row>
    <row r="12" spans="1:16" x14ac:dyDescent="0.45">
      <c r="A12" s="14" t="s">
        <v>10</v>
      </c>
      <c r="B12" s="15">
        <f>'[1]2004'!E22</f>
        <v>2802.2587257905393</v>
      </c>
      <c r="C12" s="15">
        <f>'[1]2005'!E22</f>
        <v>2756.8237365995924</v>
      </c>
      <c r="D12" s="15">
        <f>'[1]2006'!E22</f>
        <v>3197.7191372959919</v>
      </c>
      <c r="E12" s="15">
        <f>'[1]2007'!E22</f>
        <v>4049.9174994502814</v>
      </c>
      <c r="F12" s="15">
        <f>'[1]2008'!E22</f>
        <v>5118.5244327574073</v>
      </c>
      <c r="G12" s="15">
        <f>'[1]2009'!E22</f>
        <v>5204.862978406316</v>
      </c>
      <c r="H12" s="15">
        <f>'[1]2010'!E22</f>
        <v>5250.5501939009337</v>
      </c>
      <c r="I12" s="15">
        <f>'[1]2011'!E22</f>
        <v>5238.836309031024</v>
      </c>
      <c r="J12" s="15">
        <f>'[1]2012'!E22</f>
        <v>5311.101122436954</v>
      </c>
      <c r="K12" s="15">
        <f>'[1]2013'!E22</f>
        <v>5265.292367418765</v>
      </c>
      <c r="L12" s="15">
        <f>'[1]2014'!E22</f>
        <v>5311.101122436954</v>
      </c>
      <c r="M12" s="15">
        <f>'[1]2015'!E22</f>
        <v>5305.7831405005199</v>
      </c>
      <c r="N12" s="15">
        <f>'[1]2016'!E22</f>
        <v>5575.0363712666995</v>
      </c>
      <c r="O12" s="15">
        <f>'[1]2017'!E22</f>
        <v>5838.7957567878602</v>
      </c>
      <c r="P12" s="15">
        <f>'[1]2018'!E22</f>
        <v>6278.250610945991</v>
      </c>
    </row>
    <row r="13" spans="1:16" x14ac:dyDescent="0.45">
      <c r="A13" s="14" t="s">
        <v>11</v>
      </c>
      <c r="B13" s="15">
        <f>'[1]2004'!E28</f>
        <v>12228.103899475569</v>
      </c>
      <c r="C13" s="15">
        <f>'[1]2005'!E28</f>
        <v>13784.835071911439</v>
      </c>
      <c r="D13" s="15">
        <f>'[1]2006'!E28</f>
        <v>16427.429972285652</v>
      </c>
      <c r="E13" s="15">
        <f>'[1]2007'!E28</f>
        <v>19812.161115322891</v>
      </c>
      <c r="F13" s="15">
        <f>'[1]2008'!E28</f>
        <v>24291.907566326056</v>
      </c>
      <c r="G13" s="15">
        <f>'[1]2009'!E28</f>
        <v>25823.516940419191</v>
      </c>
      <c r="H13" s="15">
        <f>'[1]2010'!E28</f>
        <v>26073.757813067052</v>
      </c>
      <c r="I13" s="15">
        <f>'[1]2011'!E28</f>
        <v>26006.952910189033</v>
      </c>
      <c r="J13" s="15">
        <f>'[1]2012'!E28</f>
        <v>27871.827436365777</v>
      </c>
      <c r="K13" s="15">
        <f>'[1]2013'!E28</f>
        <v>27519.621052218798</v>
      </c>
      <c r="L13" s="15">
        <f>'[1]2014'!E28</f>
        <v>27871.827436365777</v>
      </c>
      <c r="M13" s="15">
        <f>'[1]2015'!E28</f>
        <v>28362.113259953643</v>
      </c>
      <c r="N13" s="15">
        <f>'[1]2016'!E28</f>
        <v>29471.20661677275</v>
      </c>
      <c r="O13" s="15">
        <f>'[1]2017'!E28</f>
        <v>31169.550722475593</v>
      </c>
      <c r="P13" s="15">
        <f>'[1]2018'!E28</f>
        <v>33220.26999309496</v>
      </c>
    </row>
    <row r="14" spans="1:16" ht="14.65" thickBot="1" x14ac:dyDescent="0.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4.65" thickBot="1" x14ac:dyDescent="0.5">
      <c r="A15" s="20" t="s">
        <v>12</v>
      </c>
      <c r="B15" s="21">
        <f>'[1]2004'!E31</f>
        <v>15727.500083662006</v>
      </c>
      <c r="C15" s="21">
        <f>'[1]2005'!E31</f>
        <v>18624.811638432155</v>
      </c>
      <c r="D15" s="21">
        <f>'[1]2006'!E31</f>
        <v>21354.649639020954</v>
      </c>
      <c r="E15" s="21">
        <f>'[1]2007'!E31</f>
        <v>26069.366995778779</v>
      </c>
      <c r="F15" s="21">
        <f>'[1]2008'!E31</f>
        <v>30837.95703609187</v>
      </c>
      <c r="G15" s="21">
        <f>'[1]2009'!E31</f>
        <v>31459.380648742059</v>
      </c>
      <c r="H15" s="21">
        <f>'[1]2010'!E31</f>
        <v>32223.31558592922</v>
      </c>
      <c r="I15" s="21">
        <f>'[1]2011'!E31</f>
        <v>33212.644890552343</v>
      </c>
      <c r="J15" s="21">
        <f>'[1]2012'!E31</f>
        <v>34375.607829659086</v>
      </c>
      <c r="K15" s="21">
        <f>'[1]2013'!E31</f>
        <v>35148.780348194225</v>
      </c>
      <c r="L15" s="21">
        <f>'[1]2014'!E31</f>
        <v>34375.607829659086</v>
      </c>
      <c r="M15" s="21">
        <f>'[1]2015'!E31</f>
        <v>37667.292248238235</v>
      </c>
      <c r="N15" s="21">
        <f>'[1]2016'!E31</f>
        <v>39621.338951423284</v>
      </c>
      <c r="O15" s="21">
        <f>'[1]2017'!E31</f>
        <v>42528.707568060439</v>
      </c>
      <c r="P15" s="22">
        <f>'[1]2018'!E31</f>
        <v>45711.579443504212</v>
      </c>
    </row>
    <row r="16" spans="1:16" x14ac:dyDescent="0.45">
      <c r="A16" s="23" t="s">
        <v>13</v>
      </c>
      <c r="B16" s="24">
        <f>'[1]2004'!E32</f>
        <v>13130.292219433488</v>
      </c>
      <c r="C16" s="24">
        <f>'[1]2005'!E32</f>
        <v>15451.035313901346</v>
      </c>
      <c r="D16" s="24">
        <f>'[1]2006'!E32</f>
        <v>17567.553037506605</v>
      </c>
      <c r="E16" s="24">
        <f>'[1]2007'!E32</f>
        <v>21261.907598197038</v>
      </c>
      <c r="F16" s="24">
        <f>'[1]2008'!E32</f>
        <v>24662.676102807145</v>
      </c>
      <c r="G16" s="24">
        <f>'[1]2009'!E32</f>
        <v>25258.298764451003</v>
      </c>
      <c r="H16" s="24">
        <f>'[1]2010'!E32</f>
        <v>26117.775746980293</v>
      </c>
      <c r="I16" s="24">
        <f>'[1]2011'!E32</f>
        <v>27171.454916638311</v>
      </c>
      <c r="J16" s="24">
        <f>'[1]2012'!E32</f>
        <v>28136.915304168509</v>
      </c>
      <c r="K16" s="24">
        <f>'[1]2013'!E32</f>
        <v>28763.522550544323</v>
      </c>
      <c r="L16" s="24">
        <f>'[1]2014'!E32</f>
        <v>28136.915304168509</v>
      </c>
      <c r="M16" s="24">
        <f>'[1]2015'!E32</f>
        <v>31798.566446919755</v>
      </c>
      <c r="N16" s="24">
        <f>'[1]2016'!E32</f>
        <v>33420.299639801888</v>
      </c>
      <c r="O16" s="24">
        <f>'[1]2017'!E32</f>
        <v>36269.821023837438</v>
      </c>
      <c r="P16" s="24">
        <f>'[1]2018'!E32</f>
        <v>39046.359611290056</v>
      </c>
    </row>
    <row r="17" spans="1:16" x14ac:dyDescent="0.45">
      <c r="A17" s="14" t="s">
        <v>14</v>
      </c>
      <c r="B17" s="15">
        <f>'[1]2004'!E33</f>
        <v>2964</v>
      </c>
      <c r="C17" s="15">
        <f>'[1]2005'!E33</f>
        <v>3354</v>
      </c>
      <c r="D17" s="15">
        <f>'[1]2006'!E33</f>
        <v>3767</v>
      </c>
      <c r="E17" s="15">
        <f>'[1]2007'!E33</f>
        <v>4537</v>
      </c>
      <c r="F17" s="15">
        <f>'[1]2008'!E33</f>
        <v>5532</v>
      </c>
      <c r="G17" s="15">
        <f>'[1]2009'!E33</f>
        <v>5542</v>
      </c>
      <c r="H17" s="15">
        <f>'[1]2010'!E33</f>
        <v>5844</v>
      </c>
      <c r="I17" s="15">
        <f>'[1]2011'!E33</f>
        <v>5967</v>
      </c>
      <c r="J17" s="15">
        <f>'[1]2012'!E33</f>
        <v>6165</v>
      </c>
      <c r="K17" s="15">
        <f>'[1]2013'!E33</f>
        <v>6477</v>
      </c>
      <c r="L17" s="15">
        <f>'[1]2014'!E33</f>
        <v>6165</v>
      </c>
      <c r="M17" s="15">
        <f>'[1]2015'!E33</f>
        <v>7373</v>
      </c>
      <c r="N17" s="15">
        <f>'[1]2016'!E33</f>
        <v>7623</v>
      </c>
      <c r="O17" s="15">
        <f>'[1]2017'!E33</f>
        <v>8482</v>
      </c>
      <c r="P17" s="15">
        <f>'[1]2018'!E33</f>
        <v>9181</v>
      </c>
    </row>
    <row r="18" spans="1:16" x14ac:dyDescent="0.45">
      <c r="A18" s="14" t="s">
        <v>15</v>
      </c>
      <c r="B18" s="15">
        <f>'[1]2004'!$E$32-'[1]2004'!$E$33</f>
        <v>10166.292219433488</v>
      </c>
      <c r="C18" s="15">
        <f>'[1]2005'!$E$32-'[1]2005'!$E$33</f>
        <v>12097.035313901346</v>
      </c>
      <c r="D18" s="15">
        <f>'[1]2006'!$E$32-'[1]2006'!$E$33</f>
        <v>13800.553037506605</v>
      </c>
      <c r="E18" s="15">
        <f>'[1]2007'!$E$32-'[1]2007'!$E$33</f>
        <v>16724.907598197038</v>
      </c>
      <c r="F18" s="15">
        <f>'[1]2008'!$E$32-'[1]2008'!$E$33</f>
        <v>19130.676102807145</v>
      </c>
      <c r="G18" s="15">
        <f>'[1]2009'!$E$32-'[1]2009'!$E$33</f>
        <v>19716.298764451003</v>
      </c>
      <c r="H18" s="15">
        <f>'[1]2010'!$E$32-'[1]2010'!$E$33</f>
        <v>20273.775746980293</v>
      </c>
      <c r="I18" s="15">
        <f>'[1]2011'!$E$32-'[1]2011'!$E$33</f>
        <v>21204.454916638311</v>
      </c>
      <c r="J18" s="15">
        <f>'[1]2012'!$E$32-'[1]2013'!$E$33</f>
        <v>21659.915304168509</v>
      </c>
      <c r="K18" s="15">
        <f>'[1]2013'!$E$32-'[1]2013'!$E$33</f>
        <v>22286.522550544323</v>
      </c>
      <c r="L18" s="15">
        <f>'[1]2014'!$E$32-'[1]2014'!$E$33</f>
        <v>21971.915304168509</v>
      </c>
      <c r="M18" s="15">
        <f>'[1]2015'!$E$32-'[1]2015'!$E$33</f>
        <v>24425.566446919755</v>
      </c>
      <c r="N18" s="15">
        <f>'[1]2016'!$E$32-'[1]2016'!$E$33</f>
        <v>25797.299639801888</v>
      </c>
      <c r="O18" s="15">
        <f>'[1]2017'!$E$32-'[1]2017'!$E$33</f>
        <v>27787.821023837438</v>
      </c>
      <c r="P18" s="15">
        <f>'[1]2018'!$E$32-'[1]2018'!$E$33</f>
        <v>29865.359611290056</v>
      </c>
    </row>
    <row r="19" spans="1:16" x14ac:dyDescent="0.45">
      <c r="A19" s="14" t="s">
        <v>16</v>
      </c>
      <c r="B19" s="15">
        <f>'[1]2004'!E38</f>
        <v>2597.2078642285164</v>
      </c>
      <c r="C19" s="15">
        <f>'[1]2005'!E38</f>
        <v>3173.7763245308088</v>
      </c>
      <c r="D19" s="15">
        <f>'[1]2006'!E38</f>
        <v>3787.0966015143508</v>
      </c>
      <c r="E19" s="15">
        <f>'[1]2007'!E38</f>
        <v>4807.4593975817406</v>
      </c>
      <c r="F19" s="15">
        <f>'[1]2008'!E38</f>
        <v>6175.2809332847246</v>
      </c>
      <c r="G19" s="15">
        <f>'[1]2009'!E38</f>
        <v>6201.0818842910567</v>
      </c>
      <c r="H19" s="15">
        <f>'[1]2010'!E38</f>
        <v>6105.5398389489292</v>
      </c>
      <c r="I19" s="15">
        <f>'[1]2011'!E38</f>
        <v>6041.189973914029</v>
      </c>
      <c r="J19" s="15">
        <f>'[1]2012'!E38</f>
        <v>6238.6925254905809</v>
      </c>
      <c r="K19" s="15">
        <f>'[1]2013'!E38</f>
        <v>6385.2577976499042</v>
      </c>
      <c r="L19" s="15">
        <f>'[1]2014'!E38</f>
        <v>6238.6925254905809</v>
      </c>
      <c r="M19" s="15">
        <f>'[1]2015'!E38</f>
        <v>5868.7258013184819</v>
      </c>
      <c r="N19" s="15">
        <f>'[1]2016'!E38</f>
        <v>6201.0393116213918</v>
      </c>
      <c r="O19" s="15">
        <f>'[1]2017'!E38</f>
        <v>6258.8865442230035</v>
      </c>
      <c r="P19" s="15">
        <f>'[1]2018'!E38</f>
        <v>6665.2198322141539</v>
      </c>
    </row>
    <row r="20" spans="1:16" x14ac:dyDescent="0.4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45">
      <c r="A21" s="12" t="s">
        <v>17</v>
      </c>
      <c r="B21" s="15">
        <f>'[1]2004'!E115-'[1]2004'!E132</f>
        <v>6.5</v>
      </c>
      <c r="C21" s="15">
        <f>'[1]2005'!E115-'[1]2005'!E132</f>
        <v>44.20000000000001</v>
      </c>
      <c r="D21" s="15">
        <f>'[1]2006'!E115-'[1]2006'!E132</f>
        <v>54</v>
      </c>
      <c r="E21" s="15">
        <f>'[1]2007'!E115-'[1]2007'!E132</f>
        <v>72.799999999999983</v>
      </c>
      <c r="F21" s="15">
        <f>'[1]2008'!E115-'[1]2008'!E132</f>
        <v>85.8</v>
      </c>
      <c r="G21" s="15">
        <f>'[1]2009'!E115-'[1]2009'!E132</f>
        <v>94.899999999999991</v>
      </c>
      <c r="H21" s="15">
        <f>'[1]2010'!E115-'[1]2010'!E132</f>
        <v>95.299999999999983</v>
      </c>
      <c r="I21" s="15">
        <f>'[1]2011'!E115-'[1]2011'!E132</f>
        <v>95.699999999999989</v>
      </c>
      <c r="J21" s="15">
        <f>'[1]2012'!E115-'[1]2013'!E132</f>
        <v>96.8</v>
      </c>
      <c r="K21" s="15">
        <f>'[1]2013'!E115-'[1]2013'!E132</f>
        <v>110.59999999999998</v>
      </c>
      <c r="L21" s="15">
        <f>'[1]2014'!E115-'[1]2014'!E132</f>
        <v>103.3</v>
      </c>
      <c r="M21" s="15">
        <f>'[1]2015'!E115-'[1]2015'!E132</f>
        <v>118.49999999999999</v>
      </c>
      <c r="N21" s="15">
        <f>'[1]2016'!E115-'[1]2016'!E132</f>
        <v>124.79999999999998</v>
      </c>
      <c r="O21" s="15">
        <f>'[1]2017'!E115-'[1]2017'!E132</f>
        <v>139.30000000000001</v>
      </c>
      <c r="P21" s="15">
        <f>'[1]2018'!E115-'[1]2018'!E132</f>
        <v>153.30000000000001</v>
      </c>
    </row>
    <row r="22" spans="1:16" x14ac:dyDescent="0.45">
      <c r="A22" s="12" t="s">
        <v>18</v>
      </c>
      <c r="B22" s="15">
        <f>'[1]2004'!E132</f>
        <v>4</v>
      </c>
      <c r="C22" s="15">
        <f>'[1]2005'!E132</f>
        <v>39.1</v>
      </c>
      <c r="D22" s="15">
        <f>'[1]2006'!E132</f>
        <v>47.7</v>
      </c>
      <c r="E22" s="15">
        <f>'[1]2007'!E132</f>
        <v>64.400000000000006</v>
      </c>
      <c r="F22" s="15">
        <f>'[1]2008'!E132</f>
        <v>75.8</v>
      </c>
      <c r="G22" s="15">
        <f>'[1]2009'!E132</f>
        <v>83.8</v>
      </c>
      <c r="H22" s="15">
        <f>'[1]2010'!E132</f>
        <v>84.1</v>
      </c>
      <c r="I22" s="15">
        <f>'[1]2011'!E132</f>
        <v>84.5</v>
      </c>
      <c r="J22" s="15">
        <f>'[1]2012'!E132</f>
        <v>91.3</v>
      </c>
      <c r="K22" s="15">
        <f>'[1]2013'!E132</f>
        <v>97.8</v>
      </c>
      <c r="L22" s="15">
        <f>'[1]2014'!E132</f>
        <v>91.3</v>
      </c>
      <c r="M22" s="15">
        <f>'[1]2015'!E132</f>
        <v>118.2</v>
      </c>
      <c r="N22" s="15">
        <f>'[1]2016'!E132</f>
        <v>119.1</v>
      </c>
      <c r="O22" s="15">
        <f>'[1]2017'!E132</f>
        <v>128</v>
      </c>
      <c r="P22" s="15">
        <f>'[1]2018'!E132</f>
        <v>139.30000000000001</v>
      </c>
    </row>
    <row r="23" spans="1:16" x14ac:dyDescent="0.45">
      <c r="A23" s="12" t="s">
        <v>19</v>
      </c>
      <c r="B23" s="27">
        <f>'[1]2004'!E145</f>
        <v>0</v>
      </c>
      <c r="C23" s="27">
        <f>'[1]2005'!E145</f>
        <v>0.4</v>
      </c>
      <c r="D23" s="27">
        <f>'[1]2006'!E145</f>
        <v>0.4</v>
      </c>
      <c r="E23" s="27">
        <f>'[1]2007'!E145</f>
        <v>0.6</v>
      </c>
      <c r="F23" s="27">
        <f>'[1]2008'!E145</f>
        <v>0.7</v>
      </c>
      <c r="G23" s="27">
        <f>'[1]2009'!E145</f>
        <v>0.8</v>
      </c>
      <c r="H23" s="27">
        <f>'[1]2010'!E145</f>
        <v>0.8</v>
      </c>
      <c r="I23" s="27">
        <f>'[1]2011'!E145</f>
        <v>0.8</v>
      </c>
      <c r="J23" s="27">
        <f>'[1]2012'!E145</f>
        <v>0.8</v>
      </c>
      <c r="K23" s="27">
        <f>'[1]2013'!E145</f>
        <v>0.9</v>
      </c>
      <c r="L23" s="27">
        <f>'[1]2014'!E145</f>
        <v>0.8</v>
      </c>
      <c r="M23" s="27">
        <f>'[1]2015'!E145</f>
        <v>2.7</v>
      </c>
      <c r="N23" s="27">
        <f>'[1]2016'!E145</f>
        <v>6</v>
      </c>
      <c r="O23" s="27">
        <f>'[1]2017'!E145</f>
        <v>6.8</v>
      </c>
      <c r="P23" s="27">
        <f>'[1]2018'!E145</f>
        <v>7.3</v>
      </c>
    </row>
    <row r="24" spans="1:16" x14ac:dyDescent="0.45">
      <c r="A24" s="12" t="s">
        <v>20</v>
      </c>
      <c r="B24" s="27">
        <f>'[1]2004'!E140</f>
        <v>41.7</v>
      </c>
      <c r="C24" s="27">
        <f>'[1]2005'!E140</f>
        <v>14</v>
      </c>
      <c r="D24" s="27">
        <f>'[1]2006'!E140</f>
        <v>18.2</v>
      </c>
      <c r="E24" s="27">
        <f>'[1]2007'!E140</f>
        <v>24.3</v>
      </c>
      <c r="F24" s="27">
        <f>'[1]2008'!E140</f>
        <v>31.6</v>
      </c>
      <c r="G24" s="27">
        <f>'[1]2009'!E140</f>
        <v>34.799999999999997</v>
      </c>
      <c r="H24" s="27">
        <f>'[1]2010'!E140</f>
        <v>35.700000000000003</v>
      </c>
      <c r="I24" s="27">
        <f>'[1]2011'!E140</f>
        <v>34.200000000000003</v>
      </c>
      <c r="J24" s="27">
        <f>'[1]2012'!E140</f>
        <v>35.299999999999997</v>
      </c>
      <c r="K24" s="27">
        <f>'[1]2013'!E140</f>
        <v>37.6</v>
      </c>
      <c r="L24" s="27">
        <f>'[1]2014'!E140</f>
        <v>35.299999999999997</v>
      </c>
      <c r="M24" s="27">
        <f>'[1]2015'!E140</f>
        <v>35.1</v>
      </c>
      <c r="N24" s="27">
        <f>'[1]2016'!E140</f>
        <v>28.8</v>
      </c>
      <c r="O24" s="27">
        <f>'[1]2017'!E140</f>
        <v>33.700000000000003</v>
      </c>
      <c r="P24" s="27">
        <f>'[1]2018'!E140</f>
        <v>36</v>
      </c>
    </row>
    <row r="25" spans="1:16" x14ac:dyDescent="0.45">
      <c r="A25" s="12" t="s">
        <v>21</v>
      </c>
      <c r="B25" s="27">
        <f>'[1]2004'!E149</f>
        <v>9.1446458298066648</v>
      </c>
      <c r="C25" s="27">
        <f>'[1]2005'!E149</f>
        <v>0.2</v>
      </c>
      <c r="D25" s="27">
        <f>'[1]2006'!E149</f>
        <v>0.2</v>
      </c>
      <c r="E25" s="27">
        <f>'[1]2007'!E149</f>
        <v>0.3</v>
      </c>
      <c r="F25" s="27">
        <f>'[1]2008'!E149</f>
        <v>0.3</v>
      </c>
      <c r="G25" s="27">
        <f>'[1]2009'!E149</f>
        <v>0.3</v>
      </c>
      <c r="H25" s="27">
        <f>'[1]2010'!E149</f>
        <v>0.4</v>
      </c>
      <c r="I25" s="27">
        <f>'[1]2011'!E149</f>
        <v>0.4</v>
      </c>
      <c r="J25" s="27">
        <f>'[1]2012'!E149</f>
        <v>0.4</v>
      </c>
      <c r="K25" s="27">
        <f>'[1]2013'!E149</f>
        <v>0.4</v>
      </c>
      <c r="L25" s="27">
        <f>'[1]2014'!E149</f>
        <v>0.4</v>
      </c>
      <c r="M25" s="27">
        <f>'[1]2015'!E149</f>
        <v>0.4</v>
      </c>
      <c r="N25" s="27">
        <f>'[1]2016'!E149</f>
        <v>3.9621697419989177</v>
      </c>
      <c r="O25" s="27">
        <f>'[1]2017'!E149</f>
        <v>0.5</v>
      </c>
      <c r="P25" s="27">
        <f>'[1]2018'!E149</f>
        <v>17.491898272333586</v>
      </c>
    </row>
    <row r="26" spans="1:16" x14ac:dyDescent="0.45">
      <c r="A26" s="12" t="s">
        <v>22</v>
      </c>
      <c r="B26" s="27">
        <f>'[1]2004'!E155</f>
        <v>124.4</v>
      </c>
      <c r="C26" s="27">
        <f>'[1]2005'!E155</f>
        <v>151.29999999999998</v>
      </c>
      <c r="D26" s="27">
        <f>'[1]2006'!E155</f>
        <v>179.9</v>
      </c>
      <c r="E26" s="27">
        <f>'[1]2007'!E155</f>
        <v>195.3</v>
      </c>
      <c r="F26" s="27">
        <f>'[1]2008'!E155</f>
        <v>202.7</v>
      </c>
      <c r="G26" s="27">
        <f>'[1]2009'!E155</f>
        <v>298.39999999999998</v>
      </c>
      <c r="H26" s="27">
        <f>'[1]2010'!E155</f>
        <v>320.90000000000003</v>
      </c>
      <c r="I26" s="27">
        <f>'[1]2011'!E155</f>
        <v>315.89999999999998</v>
      </c>
      <c r="J26" s="27">
        <f>'[1]2012'!E155</f>
        <v>294</v>
      </c>
      <c r="K26" s="27">
        <f>'[1]2013'!E155</f>
        <v>305.8</v>
      </c>
      <c r="L26" s="27">
        <f>'[1]2014'!E155</f>
        <v>294</v>
      </c>
      <c r="M26" s="27">
        <f>'[1]2015'!E155</f>
        <v>427.7</v>
      </c>
      <c r="N26" s="27">
        <f>'[1]2016'!E155</f>
        <v>449.2</v>
      </c>
      <c r="O26" s="27">
        <f>'[1]2017'!E155</f>
        <v>409.3</v>
      </c>
      <c r="P26" s="27">
        <f>'[1]2018'!E155</f>
        <v>362.3</v>
      </c>
    </row>
    <row r="27" spans="1:16" x14ac:dyDescent="0.45">
      <c r="A27" s="12" t="s">
        <v>23</v>
      </c>
      <c r="B27" s="27">
        <f>'[1]2004'!E119</f>
        <v>3737.2000000000003</v>
      </c>
      <c r="C27" s="27">
        <f>'[1]2005'!E119</f>
        <v>4101.9999999999991</v>
      </c>
      <c r="D27" s="27">
        <f>'[1]2006'!E119</f>
        <v>4782.8</v>
      </c>
      <c r="E27" s="27">
        <f>'[1]2007'!E119</f>
        <v>4885.8999999999996</v>
      </c>
      <c r="F27" s="27">
        <f>'[1]2008'!E119</f>
        <v>5767.5</v>
      </c>
      <c r="G27" s="27">
        <f>'[1]2009'!E119</f>
        <v>6459.8</v>
      </c>
      <c r="H27" s="27">
        <f>'[1]2010'!E119</f>
        <v>6498.4000000000005</v>
      </c>
      <c r="I27" s="27">
        <f>'[1]2011'!E119</f>
        <v>6581.7</v>
      </c>
      <c r="J27" s="27">
        <f>'[1]2012'!E119</f>
        <v>6307.3</v>
      </c>
      <c r="K27" s="27">
        <f>'[1]2013'!E119</f>
        <v>6283</v>
      </c>
      <c r="L27" s="27">
        <f>'[1]2014'!E119</f>
        <v>6307.3</v>
      </c>
      <c r="M27" s="27">
        <f>'[1]2015'!E119</f>
        <v>7243.2</v>
      </c>
      <c r="N27" s="27">
        <f>'[1]2016'!E119</f>
        <v>7651.9</v>
      </c>
      <c r="O27" s="27">
        <f>'[1]2017'!E119</f>
        <v>8011.7999999999993</v>
      </c>
      <c r="P27" s="27">
        <f>'[1]2018'!E119</f>
        <v>8354.5999999999985</v>
      </c>
    </row>
    <row r="30" spans="1:16" x14ac:dyDescent="0.45">
      <c r="A30" s="54" t="s">
        <v>86</v>
      </c>
      <c r="B30" s="54" t="s">
        <v>87</v>
      </c>
    </row>
    <row r="31" spans="1:16" x14ac:dyDescent="0.45">
      <c r="A31" s="53" t="s">
        <v>88</v>
      </c>
      <c r="B31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97D7-EC14-4F21-A540-5C2E6A51E5DB}">
  <dimension ref="A1:P35"/>
  <sheetViews>
    <sheetView topLeftCell="A7" workbookViewId="0">
      <selection activeCell="A34" sqref="A34:B35"/>
    </sheetView>
  </sheetViews>
  <sheetFormatPr defaultRowHeight="14.25" x14ac:dyDescent="0.45"/>
  <cols>
    <col min="1" max="1" width="44.3984375" customWidth="1"/>
  </cols>
  <sheetData>
    <row r="1" spans="1:16" ht="14.65" thickBot="1" x14ac:dyDescent="0.5">
      <c r="A1" s="28" t="s">
        <v>24</v>
      </c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</row>
    <row r="2" spans="1:16" ht="14.65" thickBot="1" x14ac:dyDescent="0.5">
      <c r="A2" s="4" t="s">
        <v>25</v>
      </c>
      <c r="B2" s="29">
        <f>'[1]2004'!E85</f>
        <v>324.99999999999994</v>
      </c>
      <c r="C2" s="29">
        <f>'[1]2005'!E85</f>
        <v>43.999999999999929</v>
      </c>
      <c r="D2" s="29">
        <f>'[1]2006'!E85</f>
        <v>55.000000000000028</v>
      </c>
      <c r="E2" s="29">
        <f>'[1]2007'!E85</f>
        <v>-185</v>
      </c>
      <c r="F2" s="29">
        <f>'[1]2008'!E85</f>
        <v>-489</v>
      </c>
      <c r="G2" s="29">
        <f>'[1]2009'!E85</f>
        <v>659</v>
      </c>
      <c r="H2" s="29">
        <f>'[1]2010'!E85</f>
        <v>153.99999999999989</v>
      </c>
      <c r="I2" s="29">
        <f>'[1]2011'!E85</f>
        <v>227.00000000000006</v>
      </c>
      <c r="J2" s="29">
        <f>'[1]2012'!E85</f>
        <v>-32.000000000000057</v>
      </c>
      <c r="K2" s="29">
        <f>'[1]2013'!E85</f>
        <v>-221.99999999999989</v>
      </c>
      <c r="L2" s="29">
        <f>'[1]2014'!E85</f>
        <v>-32.000000000000057</v>
      </c>
      <c r="M2" s="29">
        <f>'[1]2015'!E85</f>
        <v>48.999999999999886</v>
      </c>
      <c r="N2" s="29">
        <f>'[1]2016'!E85</f>
        <v>-816</v>
      </c>
      <c r="O2" s="29">
        <f>'[1]2017'!E85</f>
        <v>-703.00000000000091</v>
      </c>
      <c r="P2" s="30">
        <f>'[1]2018'!E85</f>
        <v>-594</v>
      </c>
    </row>
    <row r="3" spans="1:16" ht="14.65" thickBot="1" x14ac:dyDescent="0.5">
      <c r="A3" s="7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45">
      <c r="A4" s="9" t="s">
        <v>26</v>
      </c>
      <c r="B4" s="32">
        <f>'[1]2004'!E86</f>
        <v>26.784389771628661</v>
      </c>
      <c r="C4" s="32">
        <f>'[1]2005'!E86</f>
        <v>63.436522532923433</v>
      </c>
      <c r="D4" s="32">
        <f>'[1]2006'!E86</f>
        <v>124.10700152643105</v>
      </c>
      <c r="E4" s="32">
        <f>'[1]2007'!E86</f>
        <v>84.162201452137651</v>
      </c>
      <c r="F4" s="32">
        <f>'[1]2008'!E86</f>
        <v>157.22507871100655</v>
      </c>
      <c r="G4" s="32">
        <f>'[1]2009'!E86</f>
        <v>438.4073098084225</v>
      </c>
      <c r="H4" s="32">
        <f>'[1]2010'!E86</f>
        <v>291.87043705771453</v>
      </c>
      <c r="I4" s="32">
        <f>'[1]2011'!E86</f>
        <v>386.742867997014</v>
      </c>
      <c r="J4" s="32">
        <f>'[1]2012'!E86</f>
        <v>431.66033376271099</v>
      </c>
      <c r="K4" s="32">
        <f>'[1]2013'!E86</f>
        <v>554.91359160761942</v>
      </c>
      <c r="L4" s="32">
        <f>'[1]2014'!E86</f>
        <v>431.66033376271099</v>
      </c>
      <c r="M4" s="32">
        <f>'[1]2015'!E86</f>
        <v>1010.8272178300593</v>
      </c>
      <c r="N4" s="32">
        <f>'[1]2016'!E86</f>
        <v>348.14045001517439</v>
      </c>
      <c r="O4" s="32">
        <f>'[1]2017'!E86</f>
        <v>396.98260295437075</v>
      </c>
      <c r="P4" s="33">
        <f>'[1]2018'!E86</f>
        <v>332.40796413381031</v>
      </c>
    </row>
    <row r="5" spans="1:16" ht="28.5" x14ac:dyDescent="0.45">
      <c r="A5" s="34" t="s">
        <v>27</v>
      </c>
      <c r="B5" s="35">
        <f>'[1]2004'!E87</f>
        <v>11227.28376294338</v>
      </c>
      <c r="C5" s="35">
        <f>'[1]2005'!E87</f>
        <v>12608.234662576688</v>
      </c>
      <c r="D5" s="35">
        <f>'[1]2006'!E87</f>
        <v>14315.405777166437</v>
      </c>
      <c r="E5" s="35">
        <f>'[1]2007'!E87</f>
        <v>16666.036989061598</v>
      </c>
      <c r="F5" s="35">
        <f>'[1]2008'!E87</f>
        <v>19632.041817050405</v>
      </c>
      <c r="G5" s="35">
        <f>'[1]2009'!E87</f>
        <v>22270.215928449747</v>
      </c>
      <c r="H5" s="35">
        <f>'[1]2010'!E87</f>
        <v>23268.033881513773</v>
      </c>
      <c r="I5" s="35">
        <f>'[1]2011'!E87</f>
        <v>23202.037160505934</v>
      </c>
      <c r="J5" s="35">
        <f>'[1]2012'!E87</f>
        <v>23579.039028051411</v>
      </c>
      <c r="K5" s="35">
        <f>'[1]2013'!E87</f>
        <v>24189</v>
      </c>
      <c r="L5" s="35">
        <f>'[1]2014'!E87</f>
        <v>23579.039028051411</v>
      </c>
      <c r="M5" s="35">
        <f>'[1]2015'!E87</f>
        <v>26497.03425200317</v>
      </c>
      <c r="N5" s="35">
        <f>'[1]2016'!E87</f>
        <v>27136.712352076807</v>
      </c>
      <c r="O5" s="35">
        <f>'[1]2017'!E87</f>
        <v>27970.393254357841</v>
      </c>
      <c r="P5" s="35">
        <f>'[1]2018'!E87</f>
        <v>29432.912216973142</v>
      </c>
    </row>
    <row r="6" spans="1:16" x14ac:dyDescent="0.45">
      <c r="A6" s="14" t="s">
        <v>28</v>
      </c>
      <c r="B6" s="15">
        <f>'[1]2004'!E88</f>
        <v>4682.2837629433798</v>
      </c>
      <c r="C6" s="15">
        <f>'[1]2005'!E88</f>
        <v>5325.2346625766868</v>
      </c>
      <c r="D6" s="15">
        <f>'[1]2006'!E88</f>
        <v>5756.4057771664375</v>
      </c>
      <c r="E6" s="15">
        <f>'[1]2007'!E88</f>
        <v>7008.0369890616003</v>
      </c>
      <c r="F6" s="15">
        <f>'[1]2008'!E88</f>
        <v>8043.0418170504045</v>
      </c>
      <c r="G6" s="15">
        <f>'[1]2009'!E88</f>
        <v>9455.2159284497448</v>
      </c>
      <c r="H6" s="15">
        <f>'[1]2010'!E88</f>
        <v>10164.033881513771</v>
      </c>
      <c r="I6" s="15">
        <f>'[1]2011'!E88</f>
        <v>10144.037160505932</v>
      </c>
      <c r="J6" s="15">
        <f>'[1]2012'!E88</f>
        <v>10545.039028051411</v>
      </c>
      <c r="K6" s="15">
        <f>'[1]2013'!E88</f>
        <v>10818</v>
      </c>
      <c r="L6" s="15">
        <f>'[1]2014'!E88</f>
        <v>10545.039028051411</v>
      </c>
      <c r="M6" s="15">
        <f>'[1]2015'!E88</f>
        <v>11643.03425200317</v>
      </c>
      <c r="N6" s="15">
        <f>'[1]2016'!E88</f>
        <v>11806.712352076807</v>
      </c>
      <c r="O6" s="15">
        <f>'[1]2017'!E88</f>
        <v>11987.393254357841</v>
      </c>
      <c r="P6" s="15">
        <f>'[1]2018'!E88</f>
        <v>12734.912216973142</v>
      </c>
    </row>
    <row r="7" spans="1:16" x14ac:dyDescent="0.45">
      <c r="A7" s="14" t="s">
        <v>29</v>
      </c>
      <c r="B7" s="15">
        <f>'[1]2004'!E91</f>
        <v>0</v>
      </c>
      <c r="C7" s="15">
        <f>'[1]2005'!E91</f>
        <v>0</v>
      </c>
      <c r="D7" s="15">
        <f>'[1]2006'!E91</f>
        <v>0</v>
      </c>
      <c r="E7" s="15">
        <f>'[1]2007'!E91</f>
        <v>0</v>
      </c>
      <c r="F7" s="15">
        <f>'[1]2008'!E91</f>
        <v>0</v>
      </c>
      <c r="G7" s="15">
        <f>'[1]2009'!E91</f>
        <v>0</v>
      </c>
      <c r="H7" s="15">
        <f>'[1]2010'!E91</f>
        <v>0</v>
      </c>
      <c r="I7" s="15">
        <f>'[1]2011'!E91</f>
        <v>0</v>
      </c>
      <c r="J7" s="15">
        <f>'[1]2012'!E91</f>
        <v>0</v>
      </c>
      <c r="K7" s="15">
        <f>'[1]2013'!E91</f>
        <v>0</v>
      </c>
      <c r="L7" s="15">
        <f>'[1]2014'!E91</f>
        <v>0</v>
      </c>
      <c r="M7" s="15">
        <f>'[1]2015'!E91</f>
        <v>0</v>
      </c>
      <c r="N7" s="15">
        <f>'[1]2016'!E91</f>
        <v>0</v>
      </c>
      <c r="O7" s="15">
        <f>'[1]2017'!E91</f>
        <v>0</v>
      </c>
      <c r="P7" s="15">
        <f>'[1]2018'!E91</f>
        <v>0</v>
      </c>
    </row>
    <row r="8" spans="1:16" x14ac:dyDescent="0.45">
      <c r="A8" s="14" t="s">
        <v>30</v>
      </c>
      <c r="B8" s="15">
        <f>'[1]2004'!E111</f>
        <v>132.074981041277</v>
      </c>
      <c r="C8" s="15">
        <f>'[1]2005'!E111</f>
        <v>156.93506227155075</v>
      </c>
      <c r="D8" s="15">
        <f>'[1]2006'!E111</f>
        <v>174.92197837644576</v>
      </c>
      <c r="E8" s="15">
        <f>'[1]2007'!E111</f>
        <v>218.57187280151609</v>
      </c>
      <c r="F8" s="15">
        <f>'[1]2008'!E111</f>
        <v>288.564595718448</v>
      </c>
      <c r="G8" s="15">
        <f>'[1]2009'!E111</f>
        <v>383.4534506000108</v>
      </c>
      <c r="H8" s="15">
        <f>'[1]2010'!E111</f>
        <v>406.44022865958942</v>
      </c>
      <c r="I8" s="15">
        <f>'[1]2011'!E111</f>
        <v>413.22503063322097</v>
      </c>
      <c r="J8" s="15">
        <f>'[1]2012'!E111</f>
        <v>430.48492011034654</v>
      </c>
      <c r="K8" s="15">
        <f>'[1]2013'!E111</f>
        <v>413.76188751256961</v>
      </c>
      <c r="L8" s="15">
        <f>'[1]2014'!E111</f>
        <v>430.48492011034654</v>
      </c>
      <c r="M8" s="15">
        <f>'[1]2015'!E111</f>
        <v>441.9280130812021</v>
      </c>
      <c r="N8" s="15">
        <f>'[1]2016'!E111</f>
        <v>511.86935069656073</v>
      </c>
      <c r="O8" s="15">
        <f>'[1]2017'!E111</f>
        <v>578.02222136363696</v>
      </c>
      <c r="P8" s="15">
        <f>'[1]2018'!E111</f>
        <v>597.53464441489757</v>
      </c>
    </row>
    <row r="9" spans="1:16" ht="28.5" x14ac:dyDescent="0.45">
      <c r="A9" s="14" t="s">
        <v>31</v>
      </c>
      <c r="B9" s="15">
        <f>'[1]2004'!E116</f>
        <v>3044.6622862669774</v>
      </c>
      <c r="C9" s="15">
        <f>'[1]2005'!E116</f>
        <v>3643.9444451235177</v>
      </c>
      <c r="D9" s="15">
        <f>'[1]2006'!E116</f>
        <v>4032.9977568079712</v>
      </c>
      <c r="E9" s="15">
        <f>'[1]2007'!E116</f>
        <v>4874.256397728197</v>
      </c>
      <c r="F9" s="15">
        <f>'[1]2008'!E116</f>
        <v>5636.3795414232181</v>
      </c>
      <c r="G9" s="15">
        <f>'[1]2009'!E116</f>
        <v>6424.5537298606196</v>
      </c>
      <c r="H9" s="15">
        <f>'[1]2010'!E116</f>
        <v>6906.8199073619135</v>
      </c>
      <c r="I9" s="15">
        <f>'[1]2011'!E116</f>
        <v>7062.4783656156287</v>
      </c>
      <c r="J9" s="15">
        <f>'[1]2012'!E116</f>
        <v>7502.0541755200538</v>
      </c>
      <c r="K9" s="15">
        <f>'[1]2013'!E116</f>
        <v>7795.4179483956477</v>
      </c>
      <c r="L9" s="15">
        <f>'[1]2014'!E116</f>
        <v>7502.0541755200538</v>
      </c>
      <c r="M9" s="15">
        <f>'[1]2015'!E116</f>
        <v>8436.9472342893514</v>
      </c>
      <c r="N9" s="15">
        <f>'[1]2016'!E116</f>
        <v>8640.3074650775779</v>
      </c>
      <c r="O9" s="15">
        <f>'[1]2017'!E116</f>
        <v>8762.4272163664791</v>
      </c>
      <c r="P9" s="15">
        <f>'[1]2018'!E116</f>
        <v>9147.6215716352417</v>
      </c>
    </row>
    <row r="10" spans="1:16" ht="28.5" x14ac:dyDescent="0.45">
      <c r="A10" s="14" t="s">
        <v>32</v>
      </c>
      <c r="B10" s="15">
        <f>'[1]2004'!E128</f>
        <v>1202.7028804197842</v>
      </c>
      <c r="C10" s="15">
        <f>'[1]2005'!E128</f>
        <v>1205.3551551816186</v>
      </c>
      <c r="D10" s="15">
        <f>'[1]2006'!E128</f>
        <v>1362.4739825557285</v>
      </c>
      <c r="E10" s="15">
        <f>'[1]2007'!E128</f>
        <v>1597.2207690265823</v>
      </c>
      <c r="F10" s="15">
        <f>'[1]2008'!E128</f>
        <v>1773.0855584017349</v>
      </c>
      <c r="G10" s="15">
        <f>'[1]2009'!E128</f>
        <v>2240.196800910021</v>
      </c>
      <c r="H10" s="15">
        <f>'[1]2010'!E128</f>
        <v>2437.7737454922681</v>
      </c>
      <c r="I10" s="15">
        <f>'[1]2011'!E128</f>
        <v>2343.3457175411604</v>
      </c>
      <c r="J10" s="15">
        <f>'[1]2012'!E128</f>
        <v>2280.3561539096527</v>
      </c>
      <c r="K10" s="15">
        <f>'[1]2013'!E128</f>
        <v>2221.8201640917823</v>
      </c>
      <c r="L10" s="15">
        <f>'[1]2014'!E128</f>
        <v>2280.3561539096527</v>
      </c>
      <c r="M10" s="15">
        <f>'[1]2015'!E128</f>
        <v>2088.1470912207533</v>
      </c>
      <c r="N10" s="15">
        <f>'[1]2016'!E128</f>
        <v>2130.4302272173181</v>
      </c>
      <c r="O10" s="15">
        <f>'[1]2017'!E128</f>
        <v>2126.6147027036777</v>
      </c>
      <c r="P10" s="15">
        <f>'[1]2018'!E128</f>
        <v>2126.0017453491801</v>
      </c>
    </row>
    <row r="11" spans="1:16" x14ac:dyDescent="0.45">
      <c r="A11" s="14" t="s">
        <v>33</v>
      </c>
      <c r="B11" s="15">
        <f>'[1]2004'!E122</f>
        <v>312</v>
      </c>
      <c r="C11" s="15">
        <f>'[1]2005'!E122</f>
        <v>319</v>
      </c>
      <c r="D11" s="15">
        <f>'[1]2006'!E122</f>
        <v>186</v>
      </c>
      <c r="E11" s="15">
        <f>'[1]2007'!E122</f>
        <v>318</v>
      </c>
      <c r="F11" s="15">
        <f>'[1]2008'!E122</f>
        <v>345</v>
      </c>
      <c r="G11" s="15">
        <f>'[1]2009'!E122</f>
        <v>407</v>
      </c>
      <c r="H11" s="15">
        <f>'[1]2010'!E122</f>
        <v>413</v>
      </c>
      <c r="I11" s="15">
        <f>'[1]2011'!E122</f>
        <v>325</v>
      </c>
      <c r="J11" s="15">
        <f>'[1]2012'!E122</f>
        <v>303</v>
      </c>
      <c r="K11" s="15">
        <f>'[1]2013'!E122</f>
        <v>387</v>
      </c>
      <c r="L11" s="15">
        <f>'[1]2014'!E122</f>
        <v>303</v>
      </c>
      <c r="M11" s="15">
        <f>'[1]2015'!E122</f>
        <v>676</v>
      </c>
      <c r="N11" s="15">
        <f>'[1]2016'!E122</f>
        <v>527.67951318458415</v>
      </c>
      <c r="O11" s="15">
        <f>'[1]2017'!E122</f>
        <v>520.3291139240506</v>
      </c>
      <c r="P11" s="15">
        <f>'[1]2018'!E122</f>
        <v>880.84615384615381</v>
      </c>
    </row>
    <row r="12" spans="1:16" ht="28.5" x14ac:dyDescent="0.45">
      <c r="A12" s="14" t="s">
        <v>34</v>
      </c>
      <c r="B12" s="15">
        <f>'[1]2004'!E89</f>
        <v>6545</v>
      </c>
      <c r="C12" s="15">
        <f>'[1]2005'!E89</f>
        <v>7283</v>
      </c>
      <c r="D12" s="15">
        <f>'[1]2006'!E89</f>
        <v>8559</v>
      </c>
      <c r="E12" s="15">
        <f>'[1]2007'!E89</f>
        <v>9658</v>
      </c>
      <c r="F12" s="15">
        <f>'[1]2008'!E89</f>
        <v>11589</v>
      </c>
      <c r="G12" s="15">
        <f>'[1]2009'!E89</f>
        <v>12815</v>
      </c>
      <c r="H12" s="15">
        <f>'[1]2010'!E89</f>
        <v>13104</v>
      </c>
      <c r="I12" s="15">
        <f>'[1]2011'!E89</f>
        <v>13058</v>
      </c>
      <c r="J12" s="15">
        <f>'[1]2012'!E89</f>
        <v>13034</v>
      </c>
      <c r="K12" s="15">
        <f>'[1]2013'!E89</f>
        <v>13371</v>
      </c>
      <c r="L12" s="15">
        <f>'[1]2014'!E89</f>
        <v>13034</v>
      </c>
      <c r="M12" s="15">
        <f>'[1]2015'!E89</f>
        <v>14853</v>
      </c>
      <c r="N12" s="15">
        <f>'[1]2016'!E89</f>
        <v>15330</v>
      </c>
      <c r="O12" s="15">
        <f>'[1]2017'!E89</f>
        <v>15983</v>
      </c>
      <c r="P12" s="15">
        <f>'[1]2018'!E89</f>
        <v>16698</v>
      </c>
    </row>
    <row r="13" spans="1:16" ht="28.5" x14ac:dyDescent="0.45">
      <c r="A13" s="34" t="s">
        <v>35</v>
      </c>
      <c r="B13" s="35">
        <f>'[1]2004'!E90</f>
        <v>10420.499373171751</v>
      </c>
      <c r="C13" s="35">
        <f>'[1]2005'!E90</f>
        <v>12043.798140043764</v>
      </c>
      <c r="D13" s="35">
        <f>'[1]2006'!E90</f>
        <v>13240.298775640007</v>
      </c>
      <c r="E13" s="35">
        <f>'[1]2007'!E90</f>
        <v>15775.874787609464</v>
      </c>
      <c r="F13" s="35">
        <f>'[1]2008'!E90</f>
        <v>18929.816738339399</v>
      </c>
      <c r="G13" s="35">
        <f>'[1]2009'!E90</f>
        <v>18222.80861864132</v>
      </c>
      <c r="H13" s="35">
        <f>'[1]2010'!E90</f>
        <v>18851.163444456055</v>
      </c>
      <c r="I13" s="35">
        <f>'[1]2011'!E90</f>
        <v>20680.294292508916</v>
      </c>
      <c r="J13" s="35">
        <f>'[1]2012'!E90</f>
        <v>20686.378694288702</v>
      </c>
      <c r="K13" s="35">
        <f>'[1]2013'!E90</f>
        <v>22437.086408392381</v>
      </c>
      <c r="L13" s="35">
        <f>'[1]2014'!E90</f>
        <v>20686.378694288702</v>
      </c>
      <c r="M13" s="35">
        <f>'[1]2015'!E90</f>
        <v>25932.207034173109</v>
      </c>
      <c r="N13" s="35">
        <f>'[1]2016'!E90</f>
        <v>26250.571902061631</v>
      </c>
      <c r="O13" s="35">
        <f>'[1]2017'!E90</f>
        <v>27949.410651403472</v>
      </c>
      <c r="P13" s="35">
        <f>'[1]2018'!E90</f>
        <v>29660.504252839331</v>
      </c>
    </row>
    <row r="14" spans="1:16" x14ac:dyDescent="0.45">
      <c r="A14" s="14" t="s">
        <v>36</v>
      </c>
      <c r="B14" s="15">
        <f>'[1]2004'!E94</f>
        <v>5778</v>
      </c>
      <c r="C14" s="15">
        <f>'[1]2005'!E94</f>
        <v>6980</v>
      </c>
      <c r="D14" s="15">
        <f>'[1]2006'!E94</f>
        <v>7493</v>
      </c>
      <c r="E14" s="15">
        <f>'[1]2007'!E94</f>
        <v>9272</v>
      </c>
      <c r="F14" s="15">
        <f>'[1]2008'!E94</f>
        <v>10472</v>
      </c>
      <c r="G14" s="15">
        <f>'[1]2009'!E94</f>
        <v>9467</v>
      </c>
      <c r="H14" s="15">
        <f>'[1]2010'!E94</f>
        <v>9944</v>
      </c>
      <c r="I14" s="15">
        <f>'[1]2011'!E94</f>
        <v>10996</v>
      </c>
      <c r="J14" s="15">
        <f>'[1]2012'!E94</f>
        <v>10960</v>
      </c>
      <c r="K14" s="15">
        <f>'[1]2013'!E94</f>
        <v>11803</v>
      </c>
      <c r="L14" s="15">
        <f>'[1]2014'!E94</f>
        <v>10960</v>
      </c>
      <c r="M14" s="15">
        <f>'[1]2015'!E94</f>
        <v>13888</v>
      </c>
      <c r="N14" s="15">
        <f>'[1]2016'!E94</f>
        <v>14233</v>
      </c>
      <c r="O14" s="15">
        <f>'[1]2017'!E94</f>
        <v>15203</v>
      </c>
      <c r="P14" s="15">
        <f>'[1]2018'!E94</f>
        <v>16045</v>
      </c>
    </row>
    <row r="15" spans="1:16" x14ac:dyDescent="0.45">
      <c r="A15" s="14" t="s">
        <v>37</v>
      </c>
      <c r="B15" s="15">
        <f>'[1]2004'!E97</f>
        <v>750.41342054138192</v>
      </c>
      <c r="C15" s="15">
        <f>'[1]2005'!E97</f>
        <v>630.26565506596751</v>
      </c>
      <c r="D15" s="15">
        <f>'[1]2006'!E97</f>
        <v>1015.6632251842015</v>
      </c>
      <c r="E15" s="15">
        <f>'[1]2007'!E97</f>
        <v>1297.7307184139277</v>
      </c>
      <c r="F15" s="15">
        <f>'[1]2008'!E97</f>
        <v>1580.6260968197068</v>
      </c>
      <c r="G15" s="15">
        <f>'[1]2009'!E97</f>
        <v>1462.18342253328</v>
      </c>
      <c r="H15" s="15">
        <f>'[1]2010'!E97</f>
        <v>1449.5515518733139</v>
      </c>
      <c r="I15" s="15">
        <f>'[1]2011'!E97</f>
        <v>1615.1596760160933</v>
      </c>
      <c r="J15" s="15">
        <f>'[1]2012'!E97</f>
        <v>1754.4957883540314</v>
      </c>
      <c r="K15" s="15">
        <f>'[1]2013'!E97</f>
        <v>1758.7479967372747</v>
      </c>
      <c r="L15" s="15">
        <f>'[1]2014'!E97</f>
        <v>1754.4957883540314</v>
      </c>
      <c r="M15" s="15">
        <f>'[1]2015'!E97</f>
        <v>2029.7361414797126</v>
      </c>
      <c r="N15" s="15">
        <f>'[1]2016'!E97</f>
        <v>2243.8723384604104</v>
      </c>
      <c r="O15" s="15">
        <f>'[1]2017'!E97</f>
        <v>2432.336746839736</v>
      </c>
      <c r="P15" s="15">
        <f>'[1]2018'!E97</f>
        <v>2748.7530439410589</v>
      </c>
    </row>
    <row r="16" spans="1:16" x14ac:dyDescent="0.45">
      <c r="A16" s="14" t="s">
        <v>38</v>
      </c>
      <c r="B16" s="15">
        <f>'[1]2004'!E98</f>
        <v>3590.8535680900823</v>
      </c>
      <c r="C16" s="15">
        <f>'[1]2005'!E98</f>
        <v>4519.7279304424383</v>
      </c>
      <c r="D16" s="15">
        <f>'[1]2006'!E98</f>
        <v>4610.5550792646673</v>
      </c>
      <c r="E16" s="15">
        <f>'[1]2007'!E98</f>
        <v>5672.4467450551283</v>
      </c>
      <c r="F16" s="15">
        <f>'[1]2008'!E98</f>
        <v>6158.5049368518685</v>
      </c>
      <c r="G16" s="15">
        <f>'[1]2009'!E98</f>
        <v>5840.3805994834147</v>
      </c>
      <c r="H16" s="15">
        <f>'[1]2010'!E98</f>
        <v>6216.2983560215662</v>
      </c>
      <c r="I16" s="15">
        <f>'[1]2011'!E98</f>
        <v>7041.9176256983319</v>
      </c>
      <c r="J16" s="15">
        <f>'[1]2012'!E98</f>
        <v>6674.2358615530511</v>
      </c>
      <c r="K16" s="15">
        <f>'[1]2013'!E98</f>
        <v>7087.1062621904739</v>
      </c>
      <c r="L16" s="15">
        <f>'[1]2014'!E98</f>
        <v>6674.2358615530511</v>
      </c>
      <c r="M16" s="15">
        <f>'[1]2015'!E98</f>
        <v>8139.7210660868368</v>
      </c>
      <c r="N16" s="15">
        <f>'[1]2016'!E98</f>
        <v>8316.1041524456432</v>
      </c>
      <c r="O16" s="15">
        <f>'[1]2017'!E98</f>
        <v>9013.3185638046907</v>
      </c>
      <c r="P16" s="15">
        <f>'[1]2018'!E98</f>
        <v>9484.606356492166</v>
      </c>
    </row>
    <row r="17" spans="1:16" x14ac:dyDescent="0.45">
      <c r="A17" s="36" t="s">
        <v>39</v>
      </c>
      <c r="B17" s="15">
        <f>'[1]2004'!E95</f>
        <v>1436.7330113685364</v>
      </c>
      <c r="C17" s="15">
        <f>'[1]2005'!E95</f>
        <v>1830.0064144915941</v>
      </c>
      <c r="D17" s="15">
        <f>'[1]2006'!E95</f>
        <v>1866.7816955511314</v>
      </c>
      <c r="E17" s="15">
        <f>'[1]2007'!E95</f>
        <v>2301.8225365309431</v>
      </c>
      <c r="F17" s="15">
        <f>'[1]2008'!E95</f>
        <v>2732.8689663284231</v>
      </c>
      <c r="G17" s="15">
        <f>'[1]2009'!E95</f>
        <v>2164.4359779833048</v>
      </c>
      <c r="H17" s="15">
        <f>'[1]2010'!E95</f>
        <v>2278.1500921051202</v>
      </c>
      <c r="I17" s="15">
        <f>'[1]2011'!E95</f>
        <v>2338.9226982855744</v>
      </c>
      <c r="J17" s="15">
        <f>'[1]2012'!E95</f>
        <v>2531.2683500929179</v>
      </c>
      <c r="K17" s="15">
        <f>'[1]2013'!E95</f>
        <v>2957.1457410722505</v>
      </c>
      <c r="L17" s="15">
        <f>'[1]2014'!E95</f>
        <v>2531.2683500929179</v>
      </c>
      <c r="M17" s="15">
        <f>'[1]2015'!E95</f>
        <v>3718.5427924334508</v>
      </c>
      <c r="N17" s="15">
        <f>'[1]2016'!E95</f>
        <v>3673.0235090939445</v>
      </c>
      <c r="O17" s="15">
        <f>'[1]2017'!E95</f>
        <v>3757.3446893555715</v>
      </c>
      <c r="P17" s="15">
        <f>'[1]2018'!E95</f>
        <v>3811.6405995667728</v>
      </c>
    </row>
    <row r="18" spans="1:16" x14ac:dyDescent="0.45">
      <c r="A18" s="14" t="s">
        <v>40</v>
      </c>
      <c r="B18" s="15">
        <f>'[1]2004'!E101</f>
        <v>4537.4993731717514</v>
      </c>
      <c r="C18" s="15">
        <f>'[1]2005'!E101</f>
        <v>4947.7981400437639</v>
      </c>
      <c r="D18" s="15">
        <f>'[1]2006'!E101</f>
        <v>5327.2987756400062</v>
      </c>
      <c r="E18" s="15">
        <f>'[1]2007'!E101</f>
        <v>6529.8747876094631</v>
      </c>
      <c r="F18" s="15">
        <f>'[1]2008'!E101</f>
        <v>7763.8167383393984</v>
      </c>
      <c r="G18" s="15">
        <f>'[1]2009'!E101</f>
        <v>8017.808618641322</v>
      </c>
      <c r="H18" s="15">
        <f>'[1]2010'!E101</f>
        <v>8296.1634444560568</v>
      </c>
      <c r="I18" s="15">
        <f>'[1]2011'!E101</f>
        <v>8688.2942925089174</v>
      </c>
      <c r="J18" s="15">
        <f>'[1]2012'!E101</f>
        <v>9073.3786942887018</v>
      </c>
      <c r="K18" s="15">
        <f>'[1]2013'!E101</f>
        <v>9971.0864083923807</v>
      </c>
      <c r="L18" s="15">
        <f>'[1]2014'!E101</f>
        <v>9073.3786942887018</v>
      </c>
      <c r="M18" s="15">
        <f>'[1]2015'!E101</f>
        <v>11053.207034173111</v>
      </c>
      <c r="N18" s="15">
        <f>'[1]2016'!E101</f>
        <v>11623.770765697996</v>
      </c>
      <c r="O18" s="15">
        <f>'[1]2017'!E101</f>
        <v>12556.784236309131</v>
      </c>
      <c r="P18" s="15">
        <f>'[1]2018'!E101</f>
        <v>13381.848486918505</v>
      </c>
    </row>
    <row r="19" spans="1:16" x14ac:dyDescent="0.45">
      <c r="A19" s="14" t="s">
        <v>41</v>
      </c>
      <c r="B19" s="15">
        <f>'[1]2004'!E107</f>
        <v>105</v>
      </c>
      <c r="C19" s="15">
        <f>'[1]2005'!E107</f>
        <v>116</v>
      </c>
      <c r="D19" s="15">
        <f>'[1]2006'!E107</f>
        <v>420</v>
      </c>
      <c r="E19" s="15">
        <f>'[1]2007'!E107</f>
        <v>-26</v>
      </c>
      <c r="F19" s="15">
        <f>'[1]2008'!E107</f>
        <v>694</v>
      </c>
      <c r="G19" s="15">
        <f>'[1]2009'!E107</f>
        <v>738</v>
      </c>
      <c r="H19" s="15">
        <f>'[1]2010'!E107</f>
        <v>611</v>
      </c>
      <c r="I19" s="15">
        <f>'[1]2011'!E107</f>
        <v>996</v>
      </c>
      <c r="J19" s="15">
        <f>'[1]2012'!E107</f>
        <v>653</v>
      </c>
      <c r="K19" s="15">
        <f>'[1]2013'!E107</f>
        <v>663</v>
      </c>
      <c r="L19" s="15">
        <f>'[1]2014'!E107</f>
        <v>653</v>
      </c>
      <c r="M19" s="15">
        <f>'[1]2015'!E107</f>
        <v>991</v>
      </c>
      <c r="N19" s="15">
        <f>'[1]2016'!E107</f>
        <v>393.80113636363637</v>
      </c>
      <c r="O19" s="15">
        <f>'[1]2017'!E107</f>
        <v>189.62641509433962</v>
      </c>
      <c r="P19" s="15">
        <f>'[1]2018'!E107</f>
        <v>233.65576592082616</v>
      </c>
    </row>
    <row r="20" spans="1:16" x14ac:dyDescent="0.45">
      <c r="A20" s="14" t="s">
        <v>42</v>
      </c>
      <c r="B20" s="15">
        <f>'[1]2004'!E65</f>
        <v>780</v>
      </c>
      <c r="C20" s="15">
        <f>'[1]2005'!E65</f>
        <v>501</v>
      </c>
      <c r="D20" s="15">
        <f>'[1]2006'!E65</f>
        <v>950</v>
      </c>
      <c r="E20" s="15">
        <f>'[1]2007'!E65</f>
        <v>808</v>
      </c>
      <c r="F20" s="15">
        <f>'[1]2008'!E65</f>
        <v>545</v>
      </c>
      <c r="G20" s="15">
        <f>'[1]2009'!E65</f>
        <v>3652</v>
      </c>
      <c r="H20" s="15">
        <f>'[1]2010'!E65</f>
        <v>4126</v>
      </c>
      <c r="I20" s="15">
        <f>'[1]2011'!E65</f>
        <v>2135</v>
      </c>
      <c r="J20" s="15">
        <f>'[1]2012'!E65</f>
        <v>2460</v>
      </c>
      <c r="K20" s="15">
        <f>'[1]2013'!E65</f>
        <v>1199</v>
      </c>
      <c r="L20" s="15">
        <f>'[1]2014'!E65</f>
        <v>2460</v>
      </c>
      <c r="M20" s="15">
        <f>'[1]2015'!E65</f>
        <v>-446</v>
      </c>
      <c r="N20" s="15">
        <f>'[1]2016'!E65</f>
        <v>562</v>
      </c>
      <c r="O20" s="15">
        <f>'[1]2017'!E65</f>
        <v>-360</v>
      </c>
      <c r="P20" s="15">
        <f>'[1]2018'!E65</f>
        <v>-541</v>
      </c>
    </row>
    <row r="21" spans="1:16" x14ac:dyDescent="0.4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45">
      <c r="A22" s="39" t="s">
        <v>43</v>
      </c>
      <c r="B22" s="40">
        <f>'[1]2004'!E166</f>
        <v>298.2156102283713</v>
      </c>
      <c r="C22" s="40">
        <f>'[1]2005'!E166</f>
        <v>-19.436522532923505</v>
      </c>
      <c r="D22" s="40">
        <f>'[1]2006'!E166</f>
        <v>-69.10700152643102</v>
      </c>
      <c r="E22" s="40">
        <f>'[1]2007'!E166</f>
        <v>-269.16220145213765</v>
      </c>
      <c r="F22" s="40">
        <f>'[1]2008'!E166</f>
        <v>-646.22507871100652</v>
      </c>
      <c r="G22" s="40">
        <f>'[1]2009'!E166</f>
        <v>220.59269019157756</v>
      </c>
      <c r="H22" s="40">
        <f>'[1]2010'!E166</f>
        <v>-137.87043705771464</v>
      </c>
      <c r="I22" s="40">
        <f>'[1]2011'!E166</f>
        <v>-159.74286799701395</v>
      </c>
      <c r="J22" s="40">
        <f>'[1]2012'!E166</f>
        <v>-463.66033376271105</v>
      </c>
      <c r="K22" s="40">
        <f>'[1]2013'!E166</f>
        <v>-776.91359160761931</v>
      </c>
      <c r="L22" s="40">
        <f>'[1]2014'!E166</f>
        <v>-463.66033376271105</v>
      </c>
      <c r="M22" s="40">
        <f>'[1]2015'!E166</f>
        <v>-961.82721783005945</v>
      </c>
      <c r="N22" s="40">
        <f>'[1]2016'!E166</f>
        <v>-1164.1404500151743</v>
      </c>
      <c r="O22" s="40">
        <f>'[1]2017'!E166</f>
        <v>-1099.9826029543717</v>
      </c>
      <c r="P22" s="40">
        <f>'[1]2018'!E166</f>
        <v>-926.40796413381031</v>
      </c>
    </row>
    <row r="23" spans="1:16" x14ac:dyDescent="0.45">
      <c r="A23" s="34" t="s">
        <v>44</v>
      </c>
      <c r="B23" s="35">
        <f>'[1]2004'!E175</f>
        <v>298.2156102283713</v>
      </c>
      <c r="C23" s="35">
        <f>'[1]2005'!E175</f>
        <v>-19.436522532923505</v>
      </c>
      <c r="D23" s="35">
        <f>'[1]2006'!E175</f>
        <v>-69.10700152643102</v>
      </c>
      <c r="E23" s="35">
        <f>'[1]2007'!E175</f>
        <v>-269.16220145213765</v>
      </c>
      <c r="F23" s="35">
        <f>'[1]2008'!E175</f>
        <v>-646.22507871100652</v>
      </c>
      <c r="G23" s="35">
        <f>'[1]2009'!E175</f>
        <v>220.59269019157756</v>
      </c>
      <c r="H23" s="35">
        <f>'[1]2010'!E175</f>
        <v>-137.87043705771464</v>
      </c>
      <c r="I23" s="35">
        <f>'[1]2011'!E175</f>
        <v>-159.74286799701395</v>
      </c>
      <c r="J23" s="35">
        <f>'[1]2012'!E175</f>
        <v>-463.66033376271105</v>
      </c>
      <c r="K23" s="35">
        <f>'[1]2013'!E175</f>
        <v>-776.91359160761931</v>
      </c>
      <c r="L23" s="35">
        <f>'[1]2014'!E175</f>
        <v>-463.66033376271105</v>
      </c>
      <c r="M23" s="35">
        <f>'[1]2015'!E175</f>
        <v>-961.82721783005945</v>
      </c>
      <c r="N23" s="35">
        <f>'[1]2016'!E175</f>
        <v>-1164.1404500151743</v>
      </c>
      <c r="O23" s="35">
        <f>'[1]2017'!E175</f>
        <v>-1099.9826029543717</v>
      </c>
      <c r="P23" s="35">
        <f>'[1]2018'!E175</f>
        <v>-926.40796413381031</v>
      </c>
    </row>
    <row r="24" spans="1:16" x14ac:dyDescent="0.45">
      <c r="A24" s="34" t="s">
        <v>45</v>
      </c>
      <c r="B24" s="35">
        <f>'[1]2004'!E181</f>
        <v>0</v>
      </c>
      <c r="C24" s="35">
        <f>'[1]2005'!E181</f>
        <v>0</v>
      </c>
      <c r="D24" s="35">
        <f>'[1]2006'!E181</f>
        <v>0</v>
      </c>
      <c r="E24" s="35">
        <f>'[1]2007'!E181</f>
        <v>0</v>
      </c>
      <c r="F24" s="35">
        <f>'[1]2008'!E181</f>
        <v>0</v>
      </c>
      <c r="G24" s="35">
        <f>'[1]2009'!E181</f>
        <v>0</v>
      </c>
      <c r="H24" s="35">
        <f>'[1]2010'!E181</f>
        <v>0</v>
      </c>
      <c r="I24" s="35">
        <f>'[1]2011'!E181</f>
        <v>0</v>
      </c>
      <c r="J24" s="35">
        <f>'[1]2012'!E181</f>
        <v>0</v>
      </c>
      <c r="K24" s="35">
        <f>'[1]2013'!E181</f>
        <v>0</v>
      </c>
      <c r="L24" s="35">
        <f>'[1]2014'!E181</f>
        <v>0</v>
      </c>
      <c r="M24" s="35">
        <f>'[1]2015'!E181</f>
        <v>0</v>
      </c>
      <c r="N24" s="35">
        <f>'[1]2016'!E181</f>
        <v>0</v>
      </c>
      <c r="O24" s="35">
        <f>'[1]2017'!E181</f>
        <v>0</v>
      </c>
      <c r="P24" s="35">
        <f>'[1]2018'!E181</f>
        <v>0</v>
      </c>
    </row>
    <row r="25" spans="1:16" x14ac:dyDescent="0.45">
      <c r="A25" s="34" t="s">
        <v>46</v>
      </c>
      <c r="B25" s="35">
        <f>'[1]2004'!E167</f>
        <v>0</v>
      </c>
      <c r="C25" s="35">
        <f>'[1]2005'!E167</f>
        <v>0</v>
      </c>
      <c r="D25" s="35">
        <f>'[1]2006'!E167</f>
        <v>0</v>
      </c>
      <c r="E25" s="35">
        <f>'[1]2007'!E167</f>
        <v>0</v>
      </c>
      <c r="F25" s="35">
        <f>'[1]2008'!E167</f>
        <v>0</v>
      </c>
      <c r="G25" s="35">
        <f>'[1]2009'!E167</f>
        <v>0</v>
      </c>
      <c r="H25" s="35">
        <f>'[1]2010'!E167</f>
        <v>0</v>
      </c>
      <c r="I25" s="35">
        <f>'[1]2011'!E167</f>
        <v>0</v>
      </c>
      <c r="J25" s="35">
        <f>'[1]2012'!E167</f>
        <v>0</v>
      </c>
      <c r="K25" s="35">
        <f>'[1]2013'!E167</f>
        <v>0</v>
      </c>
      <c r="L25" s="35">
        <f>'[1]2014'!E167</f>
        <v>0</v>
      </c>
      <c r="M25" s="35">
        <f>'[1]2015'!E167</f>
        <v>0</v>
      </c>
      <c r="N25" s="35">
        <f>'[1]2016'!E167</f>
        <v>0</v>
      </c>
      <c r="O25" s="35">
        <f>'[1]2017'!E167</f>
        <v>0</v>
      </c>
      <c r="P25" s="35">
        <f>'[1]2018'!E167</f>
        <v>0</v>
      </c>
    </row>
    <row r="26" spans="1:16" x14ac:dyDescent="0.45">
      <c r="A26" s="14" t="s">
        <v>47</v>
      </c>
      <c r="B26" s="15">
        <f>'[1]2004'!E176</f>
        <v>2737.2156102283711</v>
      </c>
      <c r="C26" s="15">
        <f>'[1]2005'!E176</f>
        <v>2523.5634774670766</v>
      </c>
      <c r="D26" s="15">
        <f>'[1]2006'!E176</f>
        <v>2896.8929984735692</v>
      </c>
      <c r="E26" s="15">
        <f>'[1]2007'!E176</f>
        <v>3717.8377985478623</v>
      </c>
      <c r="F26" s="15">
        <f>'[1]2008'!E176</f>
        <v>4314.7749212889939</v>
      </c>
      <c r="G26" s="15">
        <f>'[1]2009'!E176</f>
        <v>4454.5926901915773</v>
      </c>
      <c r="H26" s="15">
        <f>'[1]2010'!E176</f>
        <v>4600.1295629422857</v>
      </c>
      <c r="I26" s="15">
        <f>'[1]2011'!E176</f>
        <v>4225.2571320029856</v>
      </c>
      <c r="J26" s="15">
        <f>'[1]2012'!E176</f>
        <v>4936.3396662372888</v>
      </c>
      <c r="K26" s="15">
        <f>'[1]2013'!E176</f>
        <v>4385.0864083923807</v>
      </c>
      <c r="L26" s="15">
        <f>'[1]2014'!E176</f>
        <v>4936.3396662372888</v>
      </c>
      <c r="M26" s="15">
        <f>'[1]2015'!E176</f>
        <v>6574.1727821699405</v>
      </c>
      <c r="N26" s="15">
        <f>'[1]2016'!E176</f>
        <v>6562.8595499848252</v>
      </c>
      <c r="O26" s="15">
        <f>'[1]2017'!E176</f>
        <v>7169.0173970456281</v>
      </c>
      <c r="P26" s="15">
        <f>'[1]2018'!E176</f>
        <v>8405.5920358661897</v>
      </c>
    </row>
    <row r="27" spans="1:16" x14ac:dyDescent="0.45">
      <c r="A27" s="14" t="s">
        <v>48</v>
      </c>
      <c r="B27" s="15">
        <f>'[1]2004'!E182</f>
        <v>0</v>
      </c>
      <c r="C27" s="15">
        <f>'[1]2005'!E182</f>
        <v>0</v>
      </c>
      <c r="D27" s="15">
        <f>'[1]2006'!E182</f>
        <v>0</v>
      </c>
      <c r="E27" s="15">
        <f>'[1]2007'!E182</f>
        <v>0</v>
      </c>
      <c r="F27" s="15">
        <f>'[1]2008'!E182</f>
        <v>0</v>
      </c>
      <c r="G27" s="15">
        <f>'[1]2009'!E182</f>
        <v>0</v>
      </c>
      <c r="H27" s="15">
        <f>'[1]2010'!E182</f>
        <v>0</v>
      </c>
      <c r="I27" s="15">
        <f>'[1]2011'!E182</f>
        <v>0</v>
      </c>
      <c r="J27" s="15">
        <f>'[1]2012'!E182</f>
        <v>0</v>
      </c>
      <c r="K27" s="15">
        <f>'[1]2013'!E182</f>
        <v>0</v>
      </c>
      <c r="L27" s="15">
        <f>'[1]2014'!E182</f>
        <v>0</v>
      </c>
      <c r="M27" s="15">
        <f>'[1]2015'!E182</f>
        <v>0</v>
      </c>
      <c r="N27" s="15">
        <f>'[1]2016'!E182</f>
        <v>0</v>
      </c>
      <c r="O27" s="15">
        <f>'[1]2017'!E182</f>
        <v>0</v>
      </c>
      <c r="P27" s="15">
        <f>'[1]2018'!E182</f>
        <v>0</v>
      </c>
    </row>
    <row r="28" spans="1:16" x14ac:dyDescent="0.45">
      <c r="A28" s="41" t="s">
        <v>49</v>
      </c>
      <c r="B28" s="35">
        <f>'[1]2004'!E168</f>
        <v>0</v>
      </c>
      <c r="C28" s="35">
        <f>'[1]2005'!E168</f>
        <v>0</v>
      </c>
      <c r="D28" s="35">
        <f>'[1]2006'!E168</f>
        <v>0</v>
      </c>
      <c r="E28" s="35">
        <f>'[1]2007'!E168</f>
        <v>0</v>
      </c>
      <c r="F28" s="35">
        <f>'[1]2008'!E168</f>
        <v>0</v>
      </c>
      <c r="G28" s="35">
        <f>'[1]2009'!E168</f>
        <v>0</v>
      </c>
      <c r="H28" s="35">
        <f>'[1]2010'!E168</f>
        <v>0</v>
      </c>
      <c r="I28" s="35">
        <f>'[1]2011'!E168</f>
        <v>0</v>
      </c>
      <c r="J28" s="35">
        <f>'[1]2012'!E168</f>
        <v>0</v>
      </c>
      <c r="K28" s="35">
        <f>'[1]2013'!E168</f>
        <v>0</v>
      </c>
      <c r="L28" s="35">
        <f>'[1]2014'!E168</f>
        <v>0</v>
      </c>
      <c r="M28" s="35">
        <f>'[1]2015'!E168</f>
        <v>0</v>
      </c>
      <c r="N28" s="35">
        <f>'[1]2016'!E168</f>
        <v>0</v>
      </c>
      <c r="O28" s="35">
        <f>'[1]2017'!E168</f>
        <v>0</v>
      </c>
      <c r="P28" s="35">
        <f>'[1]2018'!E168</f>
        <v>0</v>
      </c>
    </row>
    <row r="29" spans="1:16" x14ac:dyDescent="0.45">
      <c r="A29" s="14" t="s">
        <v>50</v>
      </c>
      <c r="B29" s="15">
        <f>'[1]2004'!E177</f>
        <v>2439</v>
      </c>
      <c r="C29" s="15">
        <f>'[1]2005'!E177</f>
        <v>2543</v>
      </c>
      <c r="D29" s="15">
        <f>'[1]2006'!E177</f>
        <v>2966</v>
      </c>
      <c r="E29" s="15">
        <f>'[1]2007'!E177</f>
        <v>3987</v>
      </c>
      <c r="F29" s="15">
        <f>'[1]2008'!E177</f>
        <v>4961</v>
      </c>
      <c r="G29" s="15">
        <f>'[1]2009'!E177</f>
        <v>4234</v>
      </c>
      <c r="H29" s="15">
        <f>'[1]2010'!E177</f>
        <v>4738</v>
      </c>
      <c r="I29" s="15">
        <f>'[1]2011'!E177</f>
        <v>4385</v>
      </c>
      <c r="J29" s="15">
        <f>'[1]2012'!E177</f>
        <v>5400</v>
      </c>
      <c r="K29" s="15">
        <f>'[1]2013'!E177</f>
        <v>5162</v>
      </c>
      <c r="L29" s="15">
        <f>'[1]2014'!E177</f>
        <v>5400</v>
      </c>
      <c r="M29" s="15">
        <f>'[1]2015'!E177</f>
        <v>7536</v>
      </c>
      <c r="N29" s="15">
        <f>'[1]2016'!E177</f>
        <v>7727</v>
      </c>
      <c r="O29" s="15">
        <f>'[1]2017'!E177</f>
        <v>8269</v>
      </c>
      <c r="P29" s="15">
        <f>'[1]2018'!E177</f>
        <v>9332</v>
      </c>
    </row>
    <row r="30" spans="1:16" x14ac:dyDescent="0.45">
      <c r="A30" s="14" t="s">
        <v>51</v>
      </c>
      <c r="B30" s="15">
        <f>'[1]2004'!E183</f>
        <v>0</v>
      </c>
      <c r="C30" s="15">
        <f>'[1]2005'!E183</f>
        <v>0</v>
      </c>
      <c r="D30" s="15">
        <f>'[1]2006'!E183</f>
        <v>0</v>
      </c>
      <c r="E30" s="15">
        <f>'[1]2007'!E183</f>
        <v>0</v>
      </c>
      <c r="F30" s="15">
        <f>'[1]2008'!E183</f>
        <v>0</v>
      </c>
      <c r="G30" s="15">
        <f>'[1]2009'!E183</f>
        <v>0</v>
      </c>
      <c r="H30" s="15">
        <f>'[1]2010'!E183</f>
        <v>0</v>
      </c>
      <c r="I30" s="15">
        <f>'[1]2011'!E183</f>
        <v>0</v>
      </c>
      <c r="J30" s="15">
        <f>'[1]2012'!E183</f>
        <v>0</v>
      </c>
      <c r="K30" s="15">
        <f>'[1]2013'!E183</f>
        <v>0</v>
      </c>
      <c r="L30" s="15">
        <f>'[1]2014'!E183</f>
        <v>0</v>
      </c>
      <c r="M30" s="15">
        <f>'[1]2015'!E183</f>
        <v>0</v>
      </c>
      <c r="N30" s="15">
        <f>'[1]2016'!E183</f>
        <v>0</v>
      </c>
      <c r="O30" s="15">
        <f>'[1]2017'!E183</f>
        <v>0</v>
      </c>
      <c r="P30" s="15">
        <f>'[1]2018'!E183</f>
        <v>0</v>
      </c>
    </row>
    <row r="34" spans="1:2" x14ac:dyDescent="0.45">
      <c r="A34" s="54" t="s">
        <v>86</v>
      </c>
      <c r="B34" s="54" t="s">
        <v>87</v>
      </c>
    </row>
    <row r="35" spans="1:2" x14ac:dyDescent="0.45">
      <c r="A35" s="53" t="s">
        <v>88</v>
      </c>
      <c r="B3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5825-F091-4673-8746-5CD6A9A75F25}">
  <dimension ref="A1:P17"/>
  <sheetViews>
    <sheetView workbookViewId="0">
      <selection activeCell="A16" sqref="A16:B17"/>
    </sheetView>
  </sheetViews>
  <sheetFormatPr defaultRowHeight="14.25" x14ac:dyDescent="0.45"/>
  <cols>
    <col min="1" max="1" width="33.19921875" customWidth="1"/>
    <col min="4" max="4" width="11" bestFit="1" customWidth="1"/>
  </cols>
  <sheetData>
    <row r="1" spans="1:16" ht="14.65" thickBot="1" x14ac:dyDescent="0.5">
      <c r="A1" s="28" t="s">
        <v>52</v>
      </c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</row>
    <row r="2" spans="1:16" ht="14.65" thickBot="1" x14ac:dyDescent="0.5">
      <c r="A2" s="42" t="s">
        <v>42</v>
      </c>
      <c r="B2" s="43">
        <f>'[1]2004'!E65</f>
        <v>780</v>
      </c>
      <c r="C2" s="43">
        <f>'[1]2005'!E65</f>
        <v>501</v>
      </c>
      <c r="D2" s="43">
        <f>'[1]2006'!E65</f>
        <v>950</v>
      </c>
      <c r="E2" s="43">
        <f>'[1]2007'!E65</f>
        <v>808</v>
      </c>
      <c r="F2" s="43">
        <f>'[1]2008'!E65</f>
        <v>545</v>
      </c>
      <c r="G2" s="43">
        <f>'[1]2009'!E65</f>
        <v>3652</v>
      </c>
      <c r="H2" s="43">
        <f>'[1]2010'!E65</f>
        <v>4126</v>
      </c>
      <c r="I2" s="43">
        <f>'[1]2011'!E65</f>
        <v>2135</v>
      </c>
      <c r="J2" s="43">
        <f>'[1]2012'!E65</f>
        <v>2460</v>
      </c>
      <c r="K2" s="43">
        <f>'[1]2013'!E65</f>
        <v>1199</v>
      </c>
      <c r="L2" s="43">
        <f>'[1]2014'!E65</f>
        <v>2460</v>
      </c>
      <c r="M2" s="43">
        <f>'[1]2015'!E65</f>
        <v>-446</v>
      </c>
      <c r="N2" s="43">
        <f>'[1]2016'!E65</f>
        <v>562</v>
      </c>
      <c r="O2" s="43">
        <f>'[1]2017'!E65</f>
        <v>-360</v>
      </c>
      <c r="P2" s="44">
        <f>'[1]2018'!E65</f>
        <v>-541</v>
      </c>
    </row>
    <row r="3" spans="1:16" x14ac:dyDescent="0.45">
      <c r="A3" s="23" t="s">
        <v>53</v>
      </c>
      <c r="B3" s="24">
        <f>'[1]2004'!E66</f>
        <v>-129</v>
      </c>
      <c r="C3" s="24">
        <f>'[1]2005'!E66</f>
        <v>119</v>
      </c>
      <c r="D3" s="24">
        <f>'[1]2006'!E66</f>
        <v>103</v>
      </c>
      <c r="E3" s="24">
        <f>'[1]2007'!E66</f>
        <v>173</v>
      </c>
      <c r="F3" s="24">
        <f>'[1]2008'!E66</f>
        <v>-5</v>
      </c>
      <c r="G3" s="24">
        <f>'[1]2009'!E66</f>
        <v>-5</v>
      </c>
      <c r="H3" s="24">
        <f>'[1]2010'!E66</f>
        <v>-166</v>
      </c>
      <c r="I3" s="24">
        <f>'[1]2011'!E66</f>
        <v>-354</v>
      </c>
      <c r="J3" s="24">
        <f>'[1]2012'!E66</f>
        <v>-386</v>
      </c>
      <c r="K3" s="24">
        <f>'[1]2013'!E66</f>
        <v>-647</v>
      </c>
      <c r="L3" s="24">
        <f>'[1]2014'!E66</f>
        <v>-386</v>
      </c>
      <c r="M3" s="24">
        <f>'[1]2015'!E66</f>
        <v>-664</v>
      </c>
      <c r="N3" s="24">
        <f>'[1]2016'!E66</f>
        <v>-645</v>
      </c>
      <c r="O3" s="24">
        <f>'[1]2017'!E66</f>
        <v>-493</v>
      </c>
      <c r="P3" s="24">
        <f>'[1]2018'!E66</f>
        <v>-419</v>
      </c>
    </row>
    <row r="4" spans="1:16" x14ac:dyDescent="0.45">
      <c r="A4" s="14" t="s">
        <v>54</v>
      </c>
      <c r="B4" s="15">
        <f>'[1]2004'!E78</f>
        <v>-909</v>
      </c>
      <c r="C4" s="15">
        <f>'[1]2005'!E78</f>
        <v>-382</v>
      </c>
      <c r="D4" s="15">
        <f>'[1]2006'!E78</f>
        <v>-847</v>
      </c>
      <c r="E4" s="15">
        <f>'[1]2007'!E78</f>
        <v>-635</v>
      </c>
      <c r="F4" s="15">
        <f>'[1]2008'!E78</f>
        <v>-550</v>
      </c>
      <c r="G4" s="15">
        <f>'[1]2009'!E78</f>
        <v>-3657</v>
      </c>
      <c r="H4" s="15">
        <f>'[1]2010'!E78</f>
        <v>-4292</v>
      </c>
      <c r="I4" s="15">
        <f>'[1]2011'!E78</f>
        <v>-2489</v>
      </c>
      <c r="J4" s="15">
        <f>'[1]2012'!E78</f>
        <v>-2846</v>
      </c>
      <c r="K4" s="15">
        <f>'[1]2013'!E78</f>
        <v>-1846</v>
      </c>
      <c r="L4" s="15">
        <f>'[1]2014'!E78</f>
        <v>-2846</v>
      </c>
      <c r="M4" s="15">
        <f>'[1]2015'!E78</f>
        <v>-218</v>
      </c>
      <c r="N4" s="15">
        <f>'[1]2016'!E78</f>
        <v>-1207</v>
      </c>
      <c r="O4" s="15">
        <f>'[1]2017'!E78</f>
        <v>-133</v>
      </c>
      <c r="P4" s="15">
        <f>'[1]2018'!E78</f>
        <v>122</v>
      </c>
    </row>
    <row r="5" spans="1:16" ht="14.65" thickBot="1" x14ac:dyDescent="0.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4.65" thickBot="1" x14ac:dyDescent="0.5">
      <c r="A6" s="47" t="s">
        <v>55</v>
      </c>
      <c r="B6" s="21">
        <f>'[1]2004'!E42</f>
        <v>5206.4999163379944</v>
      </c>
      <c r="C6" s="21">
        <f>'[1]2005'!E42</f>
        <v>5198.1883615678453</v>
      </c>
      <c r="D6" s="21">
        <f>'[1]2006'!E42</f>
        <v>6466.3503609790459</v>
      </c>
      <c r="E6" s="21">
        <f>'[1]2007'!E42</f>
        <v>7631.6330042212248</v>
      </c>
      <c r="F6" s="21">
        <f>'[1]2008'!E42</f>
        <v>11065.042963908127</v>
      </c>
      <c r="G6" s="21">
        <f>'[1]2009'!E42</f>
        <v>9232.6193512579412</v>
      </c>
      <c r="H6" s="21">
        <f>'[1]2010'!E42</f>
        <v>9110.6844140707763</v>
      </c>
      <c r="I6" s="21">
        <f>'[1]2011'!E42</f>
        <v>10034.355109447657</v>
      </c>
      <c r="J6" s="21">
        <f>'[1]2012'!E42</f>
        <v>10723.392170340907</v>
      </c>
      <c r="K6" s="21">
        <f>'[1]2013'!E42</f>
        <v>11415.219651805775</v>
      </c>
      <c r="L6" s="21">
        <f>'[1]2014'!E42</f>
        <v>10723.392170340907</v>
      </c>
      <c r="M6" s="21">
        <f>'[1]2015'!E42</f>
        <v>12708.707751761758</v>
      </c>
      <c r="N6" s="21">
        <f>'[1]2016'!E42</f>
        <v>12535.661048576716</v>
      </c>
      <c r="O6" s="21">
        <f>'[1]2017'!E42</f>
        <v>13088.292431939561</v>
      </c>
      <c r="P6" s="22">
        <f>'[1]2018'!E42</f>
        <v>13254.420556495788</v>
      </c>
    </row>
    <row r="7" spans="1:16" x14ac:dyDescent="0.45">
      <c r="A7" s="23" t="s">
        <v>56</v>
      </c>
      <c r="B7" s="24">
        <f>'[1]2004'!E43</f>
        <v>5863.4999163379944</v>
      </c>
      <c r="C7" s="24">
        <f>'[1]2005'!E43</f>
        <v>6587.0522753695404</v>
      </c>
      <c r="D7" s="24">
        <f>'[1]2006'!E43</f>
        <v>8940.3503609790459</v>
      </c>
      <c r="E7" s="24">
        <f>'[1]2007'!E43</f>
        <v>12131.37468698576</v>
      </c>
      <c r="F7" s="24">
        <f>'[1]2008'!E43</f>
        <v>15330.042963908127</v>
      </c>
      <c r="G7" s="24">
        <f>'[1]2009'!E43</f>
        <v>13538.276727655735</v>
      </c>
      <c r="H7" s="24">
        <f>'[1]2010'!E43</f>
        <v>15395.684414070776</v>
      </c>
      <c r="I7" s="24">
        <f>'[1]2011'!E43</f>
        <v>15707.0978790972</v>
      </c>
      <c r="J7" s="24">
        <f>'[1]2012'!E43</f>
        <v>18271.395361778043</v>
      </c>
      <c r="K7" s="24">
        <f>'[1]2013'!E43</f>
        <v>18554.054605149475</v>
      </c>
      <c r="L7" s="24">
        <f>'[1]2014'!E43</f>
        <v>18271.395361778043</v>
      </c>
      <c r="M7" s="24">
        <f>'[1]2015'!E43</f>
        <v>18764.583359854514</v>
      </c>
      <c r="N7" s="24">
        <f>'[1]2016'!E43</f>
        <v>17526.608954925206</v>
      </c>
      <c r="O7" s="24">
        <f>'[1]2017'!E43</f>
        <v>17118.276410056009</v>
      </c>
      <c r="P7" s="24">
        <f>'[1]2018'!E43</f>
        <v>17998.279430765593</v>
      </c>
    </row>
    <row r="8" spans="1:16" x14ac:dyDescent="0.45">
      <c r="A8" s="14" t="s">
        <v>57</v>
      </c>
      <c r="B8" s="15">
        <f>'[1]2004'!E44</f>
        <v>7932.4999163379944</v>
      </c>
      <c r="C8" s="15">
        <f>'[1]2005'!E44</f>
        <v>9063.0522753695404</v>
      </c>
      <c r="D8" s="15">
        <f>'[1]2006'!E44</f>
        <v>11850.350360979046</v>
      </c>
      <c r="E8" s="15">
        <f>'[1]2007'!E44</f>
        <v>15588.37468698576</v>
      </c>
      <c r="F8" s="15">
        <f>'[1]2008'!E44</f>
        <v>18299.04296390813</v>
      </c>
      <c r="G8" s="15">
        <f>'[1]2009'!E44</f>
        <v>15468.276727655735</v>
      </c>
      <c r="H8" s="15">
        <f>'[1]2010'!E44</f>
        <v>18289.68441407078</v>
      </c>
      <c r="I8" s="15">
        <f>'[1]2011'!E44</f>
        <v>19336.097879097197</v>
      </c>
      <c r="J8" s="15">
        <f>'[1]2012'!E44</f>
        <v>20704.395361778039</v>
      </c>
      <c r="K8" s="15">
        <f>'[1]2013'!E44</f>
        <v>20239.054605149471</v>
      </c>
      <c r="L8" s="15">
        <f>'[1]2014'!E44</f>
        <v>20704.395361778039</v>
      </c>
      <c r="M8" s="15">
        <f>'[1]2015'!E44</f>
        <v>21871.583359854514</v>
      </c>
      <c r="N8" s="15">
        <f>'[1]2016'!E44</f>
        <v>20800.60895492521</v>
      </c>
      <c r="O8" s="15">
        <f>'[1]2017'!E44</f>
        <v>20442.276410056013</v>
      </c>
      <c r="P8" s="15">
        <f>'[1]2018'!E44</f>
        <v>21197.279430765593</v>
      </c>
    </row>
    <row r="9" spans="1:16" x14ac:dyDescent="0.45">
      <c r="A9" s="14" t="s">
        <v>58</v>
      </c>
      <c r="B9" s="15">
        <f>'[1]2004'!E48</f>
        <v>5294.8959842237364</v>
      </c>
      <c r="C9" s="15">
        <f>'[1]2005'!E48</f>
        <v>6206.1803536484731</v>
      </c>
      <c r="D9" s="15">
        <f>'[1]2006'!E48</f>
        <v>8452.8020602218694</v>
      </c>
      <c r="E9" s="15">
        <f>'[1]2007'!E48</f>
        <v>11177.675871321549</v>
      </c>
      <c r="F9" s="15">
        <f>'[1]2008'!E48</f>
        <v>12638.402497265768</v>
      </c>
      <c r="G9" s="15">
        <f>'[1]2009'!E48</f>
        <v>9927.7866418396043</v>
      </c>
      <c r="H9" s="15">
        <f>'[1]2010'!E48</f>
        <v>12905.914494596313</v>
      </c>
      <c r="I9" s="15">
        <f>'[1]2011'!E48</f>
        <v>14075.533789572684</v>
      </c>
      <c r="J9" s="15">
        <f>'[1]2012'!E48</f>
        <v>15270.048723795269</v>
      </c>
      <c r="K9" s="15">
        <f>'[1]2013'!E48</f>
        <v>14792.445744669632</v>
      </c>
      <c r="L9" s="15">
        <f>'[1]2014'!E48</f>
        <v>15270.048723795269</v>
      </c>
      <c r="M9" s="15">
        <f>'[1]2015'!E48</f>
        <v>16779.233448121104</v>
      </c>
      <c r="N9" s="15">
        <f>'[1]2016'!E48</f>
        <v>15352.095299093122</v>
      </c>
      <c r="O9" s="15">
        <f>'[1]2017'!E48</f>
        <v>14630.835027345089</v>
      </c>
      <c r="P9" s="15">
        <f>'[1]2018'!E48</f>
        <v>14886.686728880846</v>
      </c>
    </row>
    <row r="10" spans="1:16" x14ac:dyDescent="0.45">
      <c r="A10" s="14" t="s">
        <v>59</v>
      </c>
      <c r="B10" s="15">
        <f>'[1]2004'!E45</f>
        <v>1779.184659090909</v>
      </c>
      <c r="C10" s="15">
        <f>'[1]2005'!E45</f>
        <v>1774.646492762844</v>
      </c>
      <c r="D10" s="15">
        <f>'[1]2006'!E45</f>
        <v>2100.265950302216</v>
      </c>
      <c r="E10" s="15">
        <f>'[1]2007'!E45</f>
        <v>2759.2861589541399</v>
      </c>
      <c r="F10" s="15">
        <f>'[1]2008'!E45</f>
        <v>3531.7988324008757</v>
      </c>
      <c r="G10" s="15">
        <f>'[1]2009'!E45</f>
        <v>3407.0232827426489</v>
      </c>
      <c r="H10" s="15">
        <f>'[1]2010'!E45</f>
        <v>3295.5528008123201</v>
      </c>
      <c r="I10" s="15">
        <f>'[1]2011'!E45</f>
        <v>3209.0617958200737</v>
      </c>
      <c r="J10" s="15">
        <f>'[1]2012'!E45</f>
        <v>3308.3727276526388</v>
      </c>
      <c r="K10" s="15">
        <f>'[1]2013'!E45</f>
        <v>3285.4834996480477</v>
      </c>
      <c r="L10" s="15">
        <f>'[1]2014'!E45</f>
        <v>3308.3727276526388</v>
      </c>
      <c r="M10" s="15">
        <f>'[1]2015'!E45</f>
        <v>3179.0339265138905</v>
      </c>
      <c r="N10" s="15">
        <f>'[1]2016'!E45</f>
        <v>3413.9633896672153</v>
      </c>
      <c r="O10" s="15">
        <f>'[1]2017'!E45</f>
        <v>3757.3010805316062</v>
      </c>
      <c r="P10" s="15">
        <f>'[1]2018'!E45</f>
        <v>4115.091655647575</v>
      </c>
    </row>
    <row r="11" spans="1:16" x14ac:dyDescent="0.45">
      <c r="A11" s="14" t="s">
        <v>60</v>
      </c>
      <c r="B11" s="15">
        <f>'[1]2004'!E47</f>
        <v>858.41927302334909</v>
      </c>
      <c r="C11" s="15">
        <f>'[1]2005'!E47</f>
        <v>1082.2254289582236</v>
      </c>
      <c r="D11" s="15">
        <f>'[1]2006'!E47</f>
        <v>1297.2823504549592</v>
      </c>
      <c r="E11" s="15">
        <f>'[1]2007'!E47</f>
        <v>1651.4126567100739</v>
      </c>
      <c r="F11" s="15">
        <f>'[1]2008'!E47</f>
        <v>2128.8416342414866</v>
      </c>
      <c r="G11" s="15">
        <f>'[1]2009'!E47</f>
        <v>2133.4668030734824</v>
      </c>
      <c r="H11" s="15">
        <f>'[1]2010'!E47</f>
        <v>2088.2171186621445</v>
      </c>
      <c r="I11" s="15">
        <f>'[1]2011'!E47</f>
        <v>2051.5022937044387</v>
      </c>
      <c r="J11" s="15">
        <f>'[1]2012'!E47</f>
        <v>2125.9739103301308</v>
      </c>
      <c r="K11" s="15">
        <f>'[1]2013'!E47</f>
        <v>2161.1253608317916</v>
      </c>
      <c r="L11" s="15">
        <f>'[1]2014'!E47</f>
        <v>2125.9739103301308</v>
      </c>
      <c r="M11" s="15">
        <f>'[1]2015'!E47</f>
        <v>1913.3159852195167</v>
      </c>
      <c r="N11" s="15">
        <f>'[1]2016'!E47</f>
        <v>2034.5502661648716</v>
      </c>
      <c r="O11" s="15">
        <f>'[1]2017'!E47</f>
        <v>2054.1403021793162</v>
      </c>
      <c r="P11" s="15">
        <f>'[1]2018'!E47</f>
        <v>2195.5010462371711</v>
      </c>
    </row>
    <row r="12" spans="1:16" x14ac:dyDescent="0.45">
      <c r="A12" s="14" t="s">
        <v>61</v>
      </c>
      <c r="B12" s="15">
        <f>'[1]2004'!$E$53+'[1]2004'!$E$257</f>
        <v>-2049</v>
      </c>
      <c r="C12" s="15">
        <f>'[1]2005'!$E$53+'[1]2005'!$E$257</f>
        <v>-2458</v>
      </c>
      <c r="D12" s="15">
        <f>'[1]2006'!$E$53+'[1]2006'!$E$257</f>
        <v>-2888</v>
      </c>
      <c r="E12" s="15">
        <f>'[1]2007'!$E$53+'[1]2007'!$E$257</f>
        <v>-3426</v>
      </c>
      <c r="F12" s="15">
        <f>'[1]2008'!$E$53+'[1]2008'!$E$257</f>
        <v>-3009</v>
      </c>
      <c r="G12" s="15">
        <f>'[1]2009'!$E$53+'[1]2009'!$E$257</f>
        <v>-1901</v>
      </c>
      <c r="H12" s="15">
        <f>'[1]2010'!$E$53+'[1]2010'!$E$257</f>
        <v>-2949</v>
      </c>
      <c r="I12" s="15">
        <f>'[1]2011'!$E$53+'[1]2011'!$E$257</f>
        <v>-3625</v>
      </c>
      <c r="J12" s="15">
        <f>'[1]2012'!$E$53+'[1]2012'!$E$257</f>
        <v>-2480</v>
      </c>
      <c r="K12" s="15">
        <f>'[1]2013'!$E$53+'[1]2013'!$E$257</f>
        <v>-1723</v>
      </c>
      <c r="L12" s="15">
        <f>'[1]2014'!$E$53+'[1]2014'!$E$257</f>
        <v>-2480</v>
      </c>
      <c r="M12" s="15">
        <f>'[1]2015'!$E$53+'[1]2015'!$E$257</f>
        <v>-3119</v>
      </c>
      <c r="N12" s="15">
        <f>'[1]2016'!$E$53+'[1]2016'!$E$257</f>
        <v>-3287</v>
      </c>
      <c r="O12" s="15">
        <f>'[1]2017'!$E$53+'[1]2017'!$E$257</f>
        <v>-3389</v>
      </c>
      <c r="P12" s="15">
        <f>'[1]2018'!$E$53+'[1]2018'!$E$257</f>
        <v>-3171</v>
      </c>
    </row>
    <row r="13" spans="1:16" x14ac:dyDescent="0.45">
      <c r="A13" s="14" t="s">
        <v>62</v>
      </c>
      <c r="B13" s="15">
        <f>'[1]2004'!E56</f>
        <v>657</v>
      </c>
      <c r="C13" s="15">
        <f>'[1]2005'!E56</f>
        <v>1388.8639138016952</v>
      </c>
      <c r="D13" s="15">
        <f>'[1]2006'!E56</f>
        <v>2474</v>
      </c>
      <c r="E13" s="15">
        <f>'[1]2007'!E56</f>
        <v>4499.7416827645357</v>
      </c>
      <c r="F13" s="15">
        <f>'[1]2008'!E56</f>
        <v>4265</v>
      </c>
      <c r="G13" s="15">
        <f>'[1]2009'!E56</f>
        <v>4305.657376397794</v>
      </c>
      <c r="H13" s="15">
        <f>'[1]2010'!E56</f>
        <v>6285</v>
      </c>
      <c r="I13" s="15">
        <f>'[1]2011'!E56</f>
        <v>5672.7427696495433</v>
      </c>
      <c r="J13" s="15">
        <f>'[1]2012'!E56</f>
        <v>7548.0031914371357</v>
      </c>
      <c r="K13" s="15">
        <f>'[1]2013'!E56</f>
        <v>7138.8349533436995</v>
      </c>
      <c r="L13" s="15">
        <f>'[1]2014'!E56</f>
        <v>7548.0031914371357</v>
      </c>
      <c r="M13" s="15">
        <f>'[1]2015'!E56</f>
        <v>6055.875608092756</v>
      </c>
      <c r="N13" s="15">
        <f>'[1]2016'!E56</f>
        <v>4990.9479063484905</v>
      </c>
      <c r="O13" s="15">
        <f>'[1]2017'!E56</f>
        <v>4029.9839781164483</v>
      </c>
      <c r="P13" s="15">
        <f>'[1]2018'!E56</f>
        <v>4743.8588742698048</v>
      </c>
    </row>
    <row r="16" spans="1:16" x14ac:dyDescent="0.45">
      <c r="A16" s="54" t="s">
        <v>86</v>
      </c>
      <c r="B16" s="54" t="s">
        <v>87</v>
      </c>
    </row>
    <row r="17" spans="1:2" x14ac:dyDescent="0.45">
      <c r="A17" s="53" t="s">
        <v>88</v>
      </c>
      <c r="B17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96A4-F321-4231-BA15-966202EF4201}">
  <dimension ref="A1:P10"/>
  <sheetViews>
    <sheetView workbookViewId="0">
      <selection activeCell="A9" sqref="A9:B10"/>
    </sheetView>
  </sheetViews>
  <sheetFormatPr defaultRowHeight="14.25" x14ac:dyDescent="0.45"/>
  <cols>
    <col min="1" max="1" width="30.9296875" customWidth="1"/>
  </cols>
  <sheetData>
    <row r="1" spans="1:16" ht="14.65" thickBot="1" x14ac:dyDescent="0.5">
      <c r="A1" s="28"/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</row>
    <row r="2" spans="1:16" ht="14.65" thickBot="1" x14ac:dyDescent="0.5">
      <c r="A2" s="48" t="s">
        <v>7</v>
      </c>
      <c r="B2" s="29">
        <f>'[1]2004'!E15</f>
        <v>15494</v>
      </c>
      <c r="C2" s="29">
        <f>'[1]2005'!E15</f>
        <v>17085</v>
      </c>
      <c r="D2" s="29">
        <f>'[1]2006'!E15</f>
        <v>20268</v>
      </c>
      <c r="E2" s="29">
        <f>'[1]2007'!E15</f>
        <v>24664</v>
      </c>
      <c r="F2" s="29">
        <f>'[1]2008'!E15</f>
        <v>30370</v>
      </c>
      <c r="G2" s="29">
        <f>'[1]2009'!E15</f>
        <v>32145</v>
      </c>
      <c r="H2" s="29">
        <f>'[1]2010'!E15</f>
        <v>32509</v>
      </c>
      <c r="I2" s="29">
        <f>'[1]2011'!E15</f>
        <v>32551</v>
      </c>
      <c r="J2" s="29">
        <f>'[1]2012'!E15</f>
        <v>34494</v>
      </c>
      <c r="K2" s="29">
        <f>'[1]2013'!E15</f>
        <v>34168</v>
      </c>
      <c r="L2" s="29">
        <f>'[1]2014'!E15</f>
        <v>34494</v>
      </c>
      <c r="M2" s="29">
        <f>'[1]2015'!E15</f>
        <v>35126</v>
      </c>
      <c r="N2" s="29">
        <f>'[1]2016'!E15</f>
        <v>36549</v>
      </c>
      <c r="O2" s="29">
        <f>'[1]2017'!E15</f>
        <v>38555</v>
      </c>
      <c r="P2" s="30">
        <f>'[1]2018'!E15</f>
        <v>41114</v>
      </c>
    </row>
    <row r="3" spans="1:16" x14ac:dyDescent="0.45">
      <c r="A3" s="49" t="s">
        <v>58</v>
      </c>
      <c r="B3" s="15">
        <f>'[1]2004'!E48</f>
        <v>5294.8959842237364</v>
      </c>
      <c r="C3" s="15">
        <f>'[1]2005'!E48</f>
        <v>6206.1803536484731</v>
      </c>
      <c r="D3" s="15">
        <f>'[1]2006'!E48</f>
        <v>8452.8020602218694</v>
      </c>
      <c r="E3" s="15">
        <f>'[1]2007'!E48</f>
        <v>11177.675871321549</v>
      </c>
      <c r="F3" s="15">
        <f>'[1]2008'!E48</f>
        <v>12638.402497265768</v>
      </c>
      <c r="G3" s="15">
        <f>'[1]2009'!E48</f>
        <v>9927.7866418396043</v>
      </c>
      <c r="H3" s="15">
        <f>'[1]2010'!E48</f>
        <v>12905.914494596313</v>
      </c>
      <c r="I3" s="15">
        <f>'[1]2011'!E48</f>
        <v>14075.533789572684</v>
      </c>
      <c r="J3" s="15">
        <f>'[1]2012'!E48</f>
        <v>15270.048723795269</v>
      </c>
      <c r="K3" s="15">
        <f>'[1]2013'!E48</f>
        <v>14792.445744669632</v>
      </c>
      <c r="L3" s="15">
        <f>'[1]2014'!E48</f>
        <v>15270.048723795269</v>
      </c>
      <c r="M3" s="15">
        <f>'[1]2015'!E48</f>
        <v>16779.233448121104</v>
      </c>
      <c r="N3" s="15">
        <f>'[1]2016'!E48</f>
        <v>15352.095299093122</v>
      </c>
      <c r="O3" s="15">
        <f>'[1]2017'!E48</f>
        <v>14630.835027345089</v>
      </c>
      <c r="P3" s="15">
        <f>'[1]2018'!E48</f>
        <v>14886.686728880846</v>
      </c>
    </row>
    <row r="4" spans="1:16" x14ac:dyDescent="0.45">
      <c r="A4" s="50" t="s">
        <v>59</v>
      </c>
      <c r="B4" s="15">
        <f>'[1]2004'!E45</f>
        <v>1779.184659090909</v>
      </c>
      <c r="C4" s="15">
        <f>'[1]2005'!E45</f>
        <v>1774.646492762844</v>
      </c>
      <c r="D4" s="15">
        <f>'[1]2006'!E45</f>
        <v>2100.265950302216</v>
      </c>
      <c r="E4" s="15">
        <f>'[1]2007'!E45</f>
        <v>2759.2861589541399</v>
      </c>
      <c r="F4" s="15">
        <f>'[1]2008'!E45</f>
        <v>3531.7988324008757</v>
      </c>
      <c r="G4" s="15">
        <f>'[1]2009'!E45</f>
        <v>3407.0232827426489</v>
      </c>
      <c r="H4" s="15">
        <f>'[1]2010'!E45</f>
        <v>3295.5528008123201</v>
      </c>
      <c r="I4" s="15">
        <f>'[1]2011'!E45</f>
        <v>3209.0617958200737</v>
      </c>
      <c r="J4" s="15">
        <f>'[1]2012'!E45</f>
        <v>3308.3727276526388</v>
      </c>
      <c r="K4" s="15">
        <f>'[1]2013'!E45</f>
        <v>3285.4834996480477</v>
      </c>
      <c r="L4" s="15">
        <f>'[1]2014'!E45</f>
        <v>3308.3727276526388</v>
      </c>
      <c r="M4" s="15">
        <f>'[1]2015'!E45</f>
        <v>3179.0339265138905</v>
      </c>
      <c r="N4" s="15">
        <f>'[1]2016'!E45</f>
        <v>3413.9633896672153</v>
      </c>
      <c r="O4" s="15">
        <f>'[1]2017'!E45</f>
        <v>3757.3010805316062</v>
      </c>
      <c r="P4" s="15">
        <f>'[1]2018'!E45</f>
        <v>4115.091655647575</v>
      </c>
    </row>
    <row r="5" spans="1:16" x14ac:dyDescent="0.45">
      <c r="A5" s="50" t="s">
        <v>60</v>
      </c>
      <c r="B5" s="15">
        <f>'[1]2004'!E47</f>
        <v>858.41927302334909</v>
      </c>
      <c r="C5" s="15">
        <f>'[1]2005'!E47</f>
        <v>1082.2254289582236</v>
      </c>
      <c r="D5" s="15">
        <f>'[1]2006'!E47</f>
        <v>1297.2823504549592</v>
      </c>
      <c r="E5" s="15">
        <f>'[1]2007'!E47</f>
        <v>1651.4126567100739</v>
      </c>
      <c r="F5" s="15">
        <f>'[1]2008'!E47</f>
        <v>2128.8416342414866</v>
      </c>
      <c r="G5" s="15">
        <f>'[1]2009'!E47</f>
        <v>2133.4668030734824</v>
      </c>
      <c r="H5" s="15">
        <f>'[1]2010'!E47</f>
        <v>2088.2171186621445</v>
      </c>
      <c r="I5" s="15">
        <f>'[1]2011'!E47</f>
        <v>2051.5022937044387</v>
      </c>
      <c r="J5" s="15">
        <f>'[1]2012'!E47</f>
        <v>2125.9739103301308</v>
      </c>
      <c r="K5" s="15">
        <f>'[1]2013'!E47</f>
        <v>2161.1253608317916</v>
      </c>
      <c r="L5" s="15">
        <f>'[1]2014'!E47</f>
        <v>2125.9739103301308</v>
      </c>
      <c r="M5" s="15">
        <f>'[1]2015'!E47</f>
        <v>1913.3159852195167</v>
      </c>
      <c r="N5" s="15">
        <f>'[1]2016'!E47</f>
        <v>2034.5502661648716</v>
      </c>
      <c r="O5" s="15">
        <f>'[1]2017'!E47</f>
        <v>2054.1403021793162</v>
      </c>
      <c r="P5" s="15">
        <f>'[1]2018'!E47</f>
        <v>2195.5010462371711</v>
      </c>
    </row>
    <row r="6" spans="1:16" x14ac:dyDescent="0.45">
      <c r="A6" s="50" t="s">
        <v>63</v>
      </c>
      <c r="B6" s="15">
        <f>'[1]2004'!E53</f>
        <v>249</v>
      </c>
      <c r="C6" s="15">
        <f>'[1]2005'!E53</f>
        <v>223</v>
      </c>
      <c r="D6" s="15">
        <f>'[1]2006'!E53</f>
        <v>262</v>
      </c>
      <c r="E6" s="15">
        <f>'[1]2007'!E53</f>
        <v>209</v>
      </c>
      <c r="F6" s="15">
        <f>'[1]2008'!E53</f>
        <v>-118</v>
      </c>
      <c r="G6" s="15">
        <f>'[1]2009'!E53</f>
        <v>682</v>
      </c>
      <c r="H6" s="15">
        <f>'[1]2010'!E53</f>
        <v>840</v>
      </c>
      <c r="I6" s="15">
        <f>'[1]2011'!E53</f>
        <v>824</v>
      </c>
      <c r="J6" s="15">
        <f>'[1]2012'!E53</f>
        <v>915</v>
      </c>
      <c r="K6" s="15">
        <f>'[1]2013'!E53</f>
        <v>724</v>
      </c>
      <c r="L6" s="15">
        <f>'[1]2014'!E53</f>
        <v>915</v>
      </c>
      <c r="M6" s="15">
        <f>'[1]2015'!E53</f>
        <v>698</v>
      </c>
      <c r="N6" s="15">
        <f>'[1]2016'!E53</f>
        <v>589</v>
      </c>
      <c r="O6" s="15">
        <f>'[1]2017'!E53</f>
        <v>494</v>
      </c>
      <c r="P6" s="15">
        <f>'[1]2018'!E53</f>
        <v>689</v>
      </c>
    </row>
    <row r="9" spans="1:16" x14ac:dyDescent="0.45">
      <c r="A9" s="54" t="s">
        <v>86</v>
      </c>
      <c r="B9" s="54" t="s">
        <v>87</v>
      </c>
    </row>
    <row r="10" spans="1:16" x14ac:dyDescent="0.45">
      <c r="A10" s="53" t="s">
        <v>88</v>
      </c>
      <c r="B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7D7E-E895-4FAD-97D3-E23A9F00FE29}">
  <dimension ref="A1:U21"/>
  <sheetViews>
    <sheetView workbookViewId="0">
      <selection activeCell="A20" sqref="A20:B21"/>
    </sheetView>
  </sheetViews>
  <sheetFormatPr defaultRowHeight="14.25" x14ac:dyDescent="0.45"/>
  <cols>
    <col min="1" max="1" width="13.9296875" customWidth="1"/>
    <col min="2" max="2" width="17.3984375" customWidth="1"/>
    <col min="3" max="3" width="17.9296875" bestFit="1" customWidth="1"/>
    <col min="4" max="4" width="13.9296875" bestFit="1" customWidth="1"/>
    <col min="5" max="5" width="13.1328125" bestFit="1" customWidth="1"/>
    <col min="6" max="6" width="17.1328125" bestFit="1" customWidth="1"/>
    <col min="7" max="7" width="17.3984375" bestFit="1" customWidth="1"/>
    <col min="8" max="8" width="17.265625" bestFit="1" customWidth="1"/>
    <col min="9" max="9" width="17.3984375" bestFit="1" customWidth="1"/>
    <col min="10" max="10" width="17.6640625" bestFit="1" customWidth="1"/>
    <col min="11" max="11" width="17.53125" bestFit="1" customWidth="1"/>
    <col min="12" max="12" width="18.59765625" bestFit="1" customWidth="1"/>
    <col min="13" max="13" width="17" bestFit="1" customWidth="1"/>
    <col min="14" max="14" width="13.1328125" bestFit="1" customWidth="1"/>
    <col min="15" max="15" width="14.33203125" bestFit="1" customWidth="1"/>
    <col min="16" max="16" width="10.06640625" bestFit="1" customWidth="1"/>
    <col min="17" max="17" width="10.33203125" bestFit="1" customWidth="1"/>
    <col min="18" max="18" width="15.1328125" bestFit="1" customWidth="1"/>
    <col min="19" max="19" width="10.73046875" bestFit="1" customWidth="1"/>
    <col min="20" max="20" width="11.53125" customWidth="1"/>
    <col min="21" max="21" width="11.3984375" bestFit="1" customWidth="1"/>
  </cols>
  <sheetData>
    <row r="1" spans="1:21" ht="28.5" x14ac:dyDescent="0.45">
      <c r="A1" t="s">
        <v>64</v>
      </c>
      <c r="B1" s="51" t="s">
        <v>65</v>
      </c>
      <c r="C1" s="51" t="s">
        <v>66</v>
      </c>
      <c r="D1" s="51" t="s">
        <v>67</v>
      </c>
      <c r="E1" s="51" t="s">
        <v>68</v>
      </c>
      <c r="F1" s="51" t="s">
        <v>69</v>
      </c>
      <c r="G1" s="51" t="s">
        <v>70</v>
      </c>
      <c r="H1" s="51" t="s">
        <v>71</v>
      </c>
      <c r="I1" s="51" t="s">
        <v>72</v>
      </c>
      <c r="J1" s="51" t="s">
        <v>73</v>
      </c>
      <c r="K1" s="51" t="s">
        <v>74</v>
      </c>
      <c r="L1" s="51" t="s">
        <v>75</v>
      </c>
      <c r="M1" s="51" t="s">
        <v>76</v>
      </c>
      <c r="N1" s="51" t="s">
        <v>77</v>
      </c>
      <c r="O1" s="51" t="s">
        <v>78</v>
      </c>
      <c r="P1" s="51" t="s">
        <v>79</v>
      </c>
      <c r="Q1" s="51" t="s">
        <v>80</v>
      </c>
      <c r="R1" s="51" t="s">
        <v>81</v>
      </c>
      <c r="S1" s="51" t="s">
        <v>82</v>
      </c>
      <c r="T1" s="51" t="s">
        <v>83</v>
      </c>
      <c r="U1" s="51" t="s">
        <v>84</v>
      </c>
    </row>
    <row r="2" spans="1:21" x14ac:dyDescent="0.45">
      <c r="A2">
        <v>2004</v>
      </c>
      <c r="B2" s="52">
        <v>13130.292219433488</v>
      </c>
      <c r="C2" s="52">
        <v>2597.2078642285164</v>
      </c>
      <c r="D2" s="52">
        <v>5863.4999163379944</v>
      </c>
      <c r="E2" s="52">
        <v>-129</v>
      </c>
      <c r="F2" s="52">
        <v>217.86049119891999</v>
      </c>
      <c r="G2" s="52">
        <v>245.77688353497066</v>
      </c>
      <c r="H2" s="52">
        <v>12228.103899475569</v>
      </c>
      <c r="I2" s="52">
        <v>613.6</v>
      </c>
      <c r="J2" s="52">
        <v>2017.5</v>
      </c>
      <c r="K2" s="52">
        <v>3914.0000000000005</v>
      </c>
      <c r="L2" s="52">
        <v>298.2156102283713</v>
      </c>
      <c r="M2" s="52">
        <v>0</v>
      </c>
      <c r="N2" s="52">
        <v>11227.28376294338</v>
      </c>
      <c r="O2" s="52">
        <v>10420.499373171751</v>
      </c>
      <c r="P2" s="52">
        <v>657</v>
      </c>
      <c r="Q2" s="52">
        <v>-909</v>
      </c>
      <c r="R2" s="52">
        <v>22039.1</v>
      </c>
      <c r="S2" s="52">
        <v>6311.4999163379944</v>
      </c>
      <c r="T2" s="52">
        <v>5986.4999163379944</v>
      </c>
      <c r="U2" s="52">
        <v>324.99999999999994</v>
      </c>
    </row>
    <row r="3" spans="1:21" x14ac:dyDescent="0.45">
      <c r="A3">
        <v>2005</v>
      </c>
      <c r="B3" s="52">
        <v>15451.035313901346</v>
      </c>
      <c r="C3" s="52">
        <v>3173.7763245308088</v>
      </c>
      <c r="D3" s="52">
        <v>6587.0522753695404</v>
      </c>
      <c r="E3" s="52">
        <v>119</v>
      </c>
      <c r="F3" s="52">
        <v>259.41238544719266</v>
      </c>
      <c r="G3" s="52">
        <v>283.92880604177242</v>
      </c>
      <c r="H3" s="52">
        <v>13784.835071911439</v>
      </c>
      <c r="I3" s="52">
        <v>811.6</v>
      </c>
      <c r="J3" s="52">
        <v>2120.3000000000002</v>
      </c>
      <c r="K3" s="52">
        <v>4350.7999999999993</v>
      </c>
      <c r="L3" s="52">
        <v>-19.436522532923505</v>
      </c>
      <c r="M3" s="52">
        <v>0</v>
      </c>
      <c r="N3" s="52">
        <v>12608.234662576688</v>
      </c>
      <c r="O3" s="52">
        <v>12043.798140043764</v>
      </c>
      <c r="P3" s="52">
        <v>1388.8639138016952</v>
      </c>
      <c r="Q3" s="52">
        <v>-382</v>
      </c>
      <c r="R3" s="52">
        <v>24367.699999999997</v>
      </c>
      <c r="S3" s="52">
        <v>5743.1883615678453</v>
      </c>
      <c r="T3" s="52">
        <v>5699.1883615678453</v>
      </c>
      <c r="U3" s="52">
        <v>43.999999999999929</v>
      </c>
    </row>
    <row r="4" spans="1:21" x14ac:dyDescent="0.45">
      <c r="A4">
        <v>2006</v>
      </c>
      <c r="B4" s="52">
        <v>17567.553037506605</v>
      </c>
      <c r="C4" s="52">
        <v>3787.0966015143508</v>
      </c>
      <c r="D4" s="52">
        <v>8940.3503609790459</v>
      </c>
      <c r="E4" s="52">
        <v>103</v>
      </c>
      <c r="F4" s="52">
        <v>305.9033237219607</v>
      </c>
      <c r="G4" s="52">
        <v>336.94756669639395</v>
      </c>
      <c r="H4" s="52">
        <v>16427.429972285652</v>
      </c>
      <c r="I4" s="52">
        <v>1001.4</v>
      </c>
      <c r="J4" s="52">
        <v>2474.1999999999998</v>
      </c>
      <c r="K4" s="52">
        <v>5083.5000000000009</v>
      </c>
      <c r="L4" s="52">
        <v>-69.10700152643102</v>
      </c>
      <c r="M4" s="52">
        <v>0</v>
      </c>
      <c r="N4" s="52">
        <v>14315.405777166437</v>
      </c>
      <c r="O4" s="52">
        <v>13240.298775640007</v>
      </c>
      <c r="P4" s="52">
        <v>2474</v>
      </c>
      <c r="Q4" s="52">
        <v>-847</v>
      </c>
      <c r="R4" s="52">
        <v>28827.1</v>
      </c>
      <c r="S4" s="52">
        <v>7472.3503609790459</v>
      </c>
      <c r="T4" s="52">
        <v>7416.3503609790459</v>
      </c>
      <c r="U4" s="52">
        <v>55.000000000000028</v>
      </c>
    </row>
    <row r="5" spans="1:21" x14ac:dyDescent="0.45">
      <c r="A5">
        <v>2007</v>
      </c>
      <c r="B5" s="52">
        <v>21261.907598197038</v>
      </c>
      <c r="C5" s="52">
        <v>4807.4593975817406</v>
      </c>
      <c r="D5" s="52">
        <v>12131.37468698576</v>
      </c>
      <c r="E5" s="52">
        <v>173</v>
      </c>
      <c r="F5" s="52">
        <v>355.59106140117694</v>
      </c>
      <c r="G5" s="52">
        <v>446.33032382565204</v>
      </c>
      <c r="H5" s="52">
        <v>19812.161115322891</v>
      </c>
      <c r="I5" s="52">
        <v>1306.3</v>
      </c>
      <c r="J5" s="52">
        <v>3108.1</v>
      </c>
      <c r="K5" s="52">
        <v>5243.5999999999995</v>
      </c>
      <c r="L5" s="52">
        <v>-269.16220145213765</v>
      </c>
      <c r="M5" s="52">
        <v>0</v>
      </c>
      <c r="N5" s="52">
        <v>16666.036989061598</v>
      </c>
      <c r="O5" s="52">
        <v>15775.874787609464</v>
      </c>
      <c r="P5" s="52">
        <v>4499.7416827645357</v>
      </c>
      <c r="Q5" s="52">
        <v>-635</v>
      </c>
      <c r="R5" s="52">
        <v>34322</v>
      </c>
      <c r="S5" s="52">
        <v>8252.6330042212212</v>
      </c>
      <c r="T5" s="52">
        <v>8439.6330042212248</v>
      </c>
      <c r="U5" s="52">
        <v>-185</v>
      </c>
    </row>
    <row r="6" spans="1:21" x14ac:dyDescent="0.45">
      <c r="A6">
        <v>2008</v>
      </c>
      <c r="B6" s="52">
        <v>24662.676102807145</v>
      </c>
      <c r="C6" s="52">
        <v>6175.2809332847246</v>
      </c>
      <c r="D6" s="52">
        <v>15330.042963908127</v>
      </c>
      <c r="E6" s="52">
        <v>-5</v>
      </c>
      <c r="F6" s="52">
        <v>418.68744510335563</v>
      </c>
      <c r="G6" s="52">
        <v>540.88055581317951</v>
      </c>
      <c r="H6" s="52">
        <v>24291.907566326056</v>
      </c>
      <c r="I6" s="52">
        <v>1572.7</v>
      </c>
      <c r="J6" s="52">
        <v>3851.8</v>
      </c>
      <c r="K6" s="52">
        <v>6164.6</v>
      </c>
      <c r="L6" s="52">
        <v>-646.22507871100652</v>
      </c>
      <c r="M6" s="52">
        <v>0</v>
      </c>
      <c r="N6" s="52">
        <v>19632.041817050405</v>
      </c>
      <c r="O6" s="52">
        <v>18929.816738339399</v>
      </c>
      <c r="P6" s="52">
        <v>4265</v>
      </c>
      <c r="Q6" s="52">
        <v>-550</v>
      </c>
      <c r="R6" s="52">
        <v>41959.1</v>
      </c>
      <c r="S6" s="52">
        <v>11121.04296390813</v>
      </c>
      <c r="T6" s="52">
        <v>11610.042963908127</v>
      </c>
      <c r="U6" s="52">
        <v>-489</v>
      </c>
    </row>
    <row r="7" spans="1:21" x14ac:dyDescent="0.45">
      <c r="A7">
        <v>2009</v>
      </c>
      <c r="B7" s="52">
        <v>25258.298764451003</v>
      </c>
      <c r="C7" s="52">
        <v>6201.0818842910567</v>
      </c>
      <c r="D7" s="52">
        <v>13538.276727655735</v>
      </c>
      <c r="E7" s="52">
        <v>-5</v>
      </c>
      <c r="F7" s="52">
        <v>462.41288010907817</v>
      </c>
      <c r="G7" s="52">
        <v>654.20720106541523</v>
      </c>
      <c r="H7" s="52">
        <v>25823.516940419191</v>
      </c>
      <c r="I7" s="52">
        <v>1736.8</v>
      </c>
      <c r="J7" s="52">
        <v>4105.5</v>
      </c>
      <c r="K7" s="52">
        <v>6972.4999999999991</v>
      </c>
      <c r="L7" s="52">
        <v>220.59269019157756</v>
      </c>
      <c r="M7" s="52">
        <v>0</v>
      </c>
      <c r="N7" s="52">
        <v>22270.215928449747</v>
      </c>
      <c r="O7" s="52">
        <v>18222.80861864132</v>
      </c>
      <c r="P7" s="52">
        <v>4305.657376397794</v>
      </c>
      <c r="Q7" s="52">
        <v>-3657</v>
      </c>
      <c r="R7" s="52">
        <v>44959.8</v>
      </c>
      <c r="S7" s="52">
        <v>13500.619351257941</v>
      </c>
      <c r="T7" s="52">
        <v>12884.619351257941</v>
      </c>
      <c r="U7" s="52">
        <v>659</v>
      </c>
    </row>
    <row r="8" spans="1:21" x14ac:dyDescent="0.45">
      <c r="A8">
        <v>2010</v>
      </c>
      <c r="B8" s="52">
        <v>26117.775746980293</v>
      </c>
      <c r="C8" s="52">
        <v>6105.5398389489292</v>
      </c>
      <c r="D8" s="52">
        <v>15395.684414070776</v>
      </c>
      <c r="E8" s="52">
        <v>-166</v>
      </c>
      <c r="F8" s="52">
        <v>486.58497423295069</v>
      </c>
      <c r="G8" s="52">
        <v>698.10701879905844</v>
      </c>
      <c r="H8" s="52">
        <v>26073.757813067052</v>
      </c>
      <c r="I8" s="52">
        <v>1754.6</v>
      </c>
      <c r="J8" s="52">
        <v>4313.8</v>
      </c>
      <c r="K8" s="52">
        <v>7035.9</v>
      </c>
      <c r="L8" s="52">
        <v>-137.87043705771464</v>
      </c>
      <c r="M8" s="52">
        <v>0</v>
      </c>
      <c r="N8" s="52">
        <v>23268.033881513773</v>
      </c>
      <c r="O8" s="52">
        <v>18851.163444456055</v>
      </c>
      <c r="P8" s="52">
        <v>6285</v>
      </c>
      <c r="Q8" s="52">
        <v>-4292</v>
      </c>
      <c r="R8" s="52">
        <v>45613.299999999988</v>
      </c>
      <c r="S8" s="52">
        <v>13389.68441407078</v>
      </c>
      <c r="T8" s="52">
        <v>13236.684414070776</v>
      </c>
      <c r="U8" s="52">
        <v>153.99999999999989</v>
      </c>
    </row>
    <row r="9" spans="1:21" x14ac:dyDescent="0.45">
      <c r="A9">
        <v>2011</v>
      </c>
      <c r="B9" s="52">
        <v>27171.454916638311</v>
      </c>
      <c r="C9" s="52">
        <v>6041.189973914029</v>
      </c>
      <c r="D9" s="52">
        <v>15707.0978790972</v>
      </c>
      <c r="E9" s="52">
        <v>-354</v>
      </c>
      <c r="F9" s="52">
        <v>501.9020936446841</v>
      </c>
      <c r="G9" s="52">
        <v>803.30868713525513</v>
      </c>
      <c r="H9" s="52">
        <v>26006.952910189033</v>
      </c>
      <c r="I9" s="52">
        <v>1750.8</v>
      </c>
      <c r="J9" s="52">
        <v>4194.1000000000004</v>
      </c>
      <c r="K9" s="52">
        <v>7113.3999999999987</v>
      </c>
      <c r="L9" s="52">
        <v>-159.74286799701395</v>
      </c>
      <c r="M9" s="52">
        <v>0</v>
      </c>
      <c r="N9" s="52">
        <v>23202.037160505934</v>
      </c>
      <c r="O9" s="52">
        <v>20680.294292508916</v>
      </c>
      <c r="P9" s="52">
        <v>5672.7427696495433</v>
      </c>
      <c r="Q9" s="52">
        <v>-2489</v>
      </c>
      <c r="R9" s="52">
        <v>45609.299999999996</v>
      </c>
      <c r="S9" s="52">
        <v>12396.355109447657</v>
      </c>
      <c r="T9" s="52">
        <v>12169.355109447657</v>
      </c>
      <c r="U9" s="52">
        <v>227.00000000000006</v>
      </c>
    </row>
    <row r="10" spans="1:21" x14ac:dyDescent="0.45">
      <c r="A10">
        <v>2012</v>
      </c>
      <c r="B10" s="52">
        <v>28136.915304168509</v>
      </c>
      <c r="C10" s="52">
        <v>6238.6925254905809</v>
      </c>
      <c r="D10" s="52">
        <v>18271.395361778043</v>
      </c>
      <c r="E10" s="52">
        <v>-386</v>
      </c>
      <c r="F10" s="52">
        <v>537.65615425406543</v>
      </c>
      <c r="G10" s="52">
        <v>773.4152869432005</v>
      </c>
      <c r="H10" s="52">
        <v>27871.827436365777</v>
      </c>
      <c r="I10" s="52">
        <v>1850.5</v>
      </c>
      <c r="J10" s="52">
        <v>4351</v>
      </c>
      <c r="K10" s="52">
        <v>6832.5</v>
      </c>
      <c r="L10" s="52">
        <v>-463.66033376271105</v>
      </c>
      <c r="M10" s="52">
        <v>0</v>
      </c>
      <c r="N10" s="52">
        <v>23579.039028051411</v>
      </c>
      <c r="O10" s="52">
        <v>20686.378694288702</v>
      </c>
      <c r="P10" s="52">
        <v>7548.0031914371357</v>
      </c>
      <c r="Q10" s="52">
        <v>-2846</v>
      </c>
      <c r="R10" s="52">
        <v>47528</v>
      </c>
      <c r="S10" s="52">
        <v>13152.392170340914</v>
      </c>
      <c r="T10" s="52">
        <v>13183.392170340907</v>
      </c>
      <c r="U10" s="52">
        <v>-32.000000000000057</v>
      </c>
    </row>
    <row r="11" spans="1:21" x14ac:dyDescent="0.45">
      <c r="A11">
        <v>2013</v>
      </c>
      <c r="B11" s="52">
        <v>28763.522550544323</v>
      </c>
      <c r="C11" s="52">
        <v>6385.2577976499042</v>
      </c>
      <c r="D11" s="52">
        <v>18554.054605149475</v>
      </c>
      <c r="E11" s="52">
        <v>-647</v>
      </c>
      <c r="F11" s="52">
        <v>550.35389962109139</v>
      </c>
      <c r="G11" s="52">
        <v>832.73268074134705</v>
      </c>
      <c r="H11" s="52">
        <v>27519.621052218798</v>
      </c>
      <c r="I11" s="52">
        <v>1967.2</v>
      </c>
      <c r="J11" s="52">
        <v>4567.6000000000004</v>
      </c>
      <c r="K11" s="52">
        <v>6836.4999999999991</v>
      </c>
      <c r="L11" s="52">
        <v>-776.91359160761931</v>
      </c>
      <c r="M11" s="52">
        <v>0</v>
      </c>
      <c r="N11" s="52">
        <v>24189</v>
      </c>
      <c r="O11" s="52">
        <v>22437.086408392381</v>
      </c>
      <c r="P11" s="52">
        <v>7138.8349533436995</v>
      </c>
      <c r="Q11" s="52">
        <v>-1846</v>
      </c>
      <c r="R11" s="52">
        <v>47539.3</v>
      </c>
      <c r="S11" s="52">
        <v>12390.219651805775</v>
      </c>
      <c r="T11" s="52">
        <v>12614.219651805775</v>
      </c>
      <c r="U11" s="52">
        <v>-221.99999999999989</v>
      </c>
    </row>
    <row r="12" spans="1:21" x14ac:dyDescent="0.45">
      <c r="A12">
        <v>2014</v>
      </c>
      <c r="B12" s="52">
        <v>28136.915304168509</v>
      </c>
      <c r="C12" s="52">
        <v>6238.6925254905809</v>
      </c>
      <c r="D12" s="52">
        <v>18271.395361778043</v>
      </c>
      <c r="E12" s="52">
        <v>-386</v>
      </c>
      <c r="F12" s="52">
        <v>537.65615425406543</v>
      </c>
      <c r="G12" s="52">
        <v>773.4152869432005</v>
      </c>
      <c r="H12" s="52">
        <v>27871.827436365777</v>
      </c>
      <c r="I12" s="52">
        <v>1850.5</v>
      </c>
      <c r="J12" s="52">
        <v>4351</v>
      </c>
      <c r="K12" s="52">
        <v>6832.5</v>
      </c>
      <c r="L12" s="52">
        <v>-463.66033376271105</v>
      </c>
      <c r="M12" s="52">
        <v>0</v>
      </c>
      <c r="N12" s="52">
        <v>23579.039028051411</v>
      </c>
      <c r="O12" s="52">
        <v>20686.378694288702</v>
      </c>
      <c r="P12" s="52">
        <v>7548.0031914371357</v>
      </c>
      <c r="Q12" s="52">
        <v>-2846</v>
      </c>
      <c r="R12" s="52">
        <v>47528</v>
      </c>
      <c r="S12" s="52">
        <v>13152.392170340914</v>
      </c>
      <c r="T12" s="52">
        <v>13183.392170340907</v>
      </c>
      <c r="U12" s="52">
        <v>-32.000000000000057</v>
      </c>
    </row>
    <row r="13" spans="1:21" x14ac:dyDescent="0.45">
      <c r="A13">
        <v>2015</v>
      </c>
      <c r="B13" s="52">
        <v>31798.566446919755</v>
      </c>
      <c r="C13" s="52">
        <v>5868.7258013184819</v>
      </c>
      <c r="D13" s="52">
        <v>18764.583359854514</v>
      </c>
      <c r="E13" s="52">
        <v>-664</v>
      </c>
      <c r="F13" s="52">
        <v>573.68280644465096</v>
      </c>
      <c r="G13" s="52">
        <v>884.42079310118322</v>
      </c>
      <c r="H13" s="52">
        <v>28362.113259953643</v>
      </c>
      <c r="I13" s="52">
        <v>2127.8000000000002</v>
      </c>
      <c r="J13" s="52">
        <v>4779.3999999999996</v>
      </c>
      <c r="K13" s="52">
        <v>7946.3</v>
      </c>
      <c r="L13" s="52">
        <v>-961.82721783005945</v>
      </c>
      <c r="M13" s="52">
        <v>0</v>
      </c>
      <c r="N13" s="52">
        <v>26497.03425200317</v>
      </c>
      <c r="O13" s="52">
        <v>25932.207034173109</v>
      </c>
      <c r="P13" s="52">
        <v>6055.875608092756</v>
      </c>
      <c r="Q13" s="52">
        <v>-218</v>
      </c>
      <c r="R13" s="52">
        <v>49979.5</v>
      </c>
      <c r="S13" s="52">
        <v>12311.707751761765</v>
      </c>
      <c r="T13" s="52">
        <v>12262.707751761758</v>
      </c>
      <c r="U13" s="52">
        <v>48.999999999999886</v>
      </c>
    </row>
    <row r="14" spans="1:21" x14ac:dyDescent="0.45">
      <c r="A14">
        <v>2016</v>
      </c>
      <c r="B14" s="52">
        <v>33420.299639801888</v>
      </c>
      <c r="C14" s="52">
        <v>6201.0393116213918</v>
      </c>
      <c r="D14" s="52">
        <v>17526.608954925206</v>
      </c>
      <c r="E14" s="52">
        <v>-645</v>
      </c>
      <c r="F14" s="52">
        <v>586.40756802126327</v>
      </c>
      <c r="G14" s="52">
        <v>916.34944393928799</v>
      </c>
      <c r="H14" s="52">
        <v>29471.20661677275</v>
      </c>
      <c r="I14" s="52">
        <v>1957.2</v>
      </c>
      <c r="J14" s="52">
        <v>4992.3999999999996</v>
      </c>
      <c r="K14" s="52">
        <v>8380.1999999999989</v>
      </c>
      <c r="L14" s="52">
        <v>-1164.1404500151743</v>
      </c>
      <c r="M14" s="52">
        <v>0</v>
      </c>
      <c r="N14" s="52">
        <v>27136.712352076807</v>
      </c>
      <c r="O14" s="52">
        <v>26250.571902061631</v>
      </c>
      <c r="P14" s="52">
        <v>4990.9479063484905</v>
      </c>
      <c r="Q14" s="52">
        <v>-1207</v>
      </c>
      <c r="R14" s="52">
        <v>51878.8</v>
      </c>
      <c r="S14" s="52">
        <v>12257.661048576716</v>
      </c>
      <c r="T14" s="52">
        <v>13097.661048576716</v>
      </c>
      <c r="U14" s="52">
        <v>-816</v>
      </c>
    </row>
    <row r="15" spans="1:21" x14ac:dyDescent="0.45">
      <c r="A15">
        <v>2017</v>
      </c>
      <c r="B15" s="52">
        <v>36269.821023837438</v>
      </c>
      <c r="C15" s="52">
        <v>6258.8865442230035</v>
      </c>
      <c r="D15" s="52">
        <v>17118.276410056009</v>
      </c>
      <c r="E15" s="52">
        <v>-493</v>
      </c>
      <c r="F15" s="52">
        <v>600.48578491965384</v>
      </c>
      <c r="G15" s="52">
        <v>946.16773581688756</v>
      </c>
      <c r="H15" s="52">
        <v>31169.550722475593</v>
      </c>
      <c r="I15" s="52">
        <v>2106.1999999999998</v>
      </c>
      <c r="J15" s="52">
        <v>5147.5</v>
      </c>
      <c r="K15" s="52">
        <v>8728.9000000000015</v>
      </c>
      <c r="L15" s="52">
        <v>-1099.9826029543717</v>
      </c>
      <c r="M15" s="52">
        <v>0</v>
      </c>
      <c r="N15" s="52">
        <v>27970.393254357841</v>
      </c>
      <c r="O15" s="52">
        <v>27949.410651403472</v>
      </c>
      <c r="P15" s="52">
        <v>4029.9839781164483</v>
      </c>
      <c r="Q15" s="52">
        <v>-133</v>
      </c>
      <c r="R15" s="52">
        <v>54537.599999999991</v>
      </c>
      <c r="S15" s="52">
        <v>12009.292431939561</v>
      </c>
      <c r="T15" s="52">
        <v>12728.292431939561</v>
      </c>
      <c r="U15" s="52">
        <v>-703.00000000000091</v>
      </c>
    </row>
    <row r="16" spans="1:21" x14ac:dyDescent="0.45">
      <c r="A16">
        <v>2018</v>
      </c>
      <c r="B16" s="52">
        <v>39046.359611290056</v>
      </c>
      <c r="C16" s="52">
        <v>6665.2198322141539</v>
      </c>
      <c r="D16" s="52">
        <v>17998.279430765593</v>
      </c>
      <c r="E16" s="52">
        <v>-419</v>
      </c>
      <c r="F16" s="52">
        <v>617.32510332542756</v>
      </c>
      <c r="G16" s="52">
        <v>998.1542926336225</v>
      </c>
      <c r="H16" s="52">
        <v>33220.26999309496</v>
      </c>
      <c r="I16" s="52">
        <v>2212</v>
      </c>
      <c r="J16" s="52">
        <v>5432.7</v>
      </c>
      <c r="K16" s="52">
        <v>9053.7000000000007</v>
      </c>
      <c r="L16" s="52">
        <v>-926.40796413381031</v>
      </c>
      <c r="M16" s="52">
        <v>0</v>
      </c>
      <c r="N16" s="52">
        <v>29432.912216973142</v>
      </c>
      <c r="O16" s="52">
        <v>29660.504252839331</v>
      </c>
      <c r="P16" s="52">
        <v>4743.8588742698048</v>
      </c>
      <c r="Q16" s="52">
        <v>122</v>
      </c>
      <c r="R16" s="52">
        <v>57812.4</v>
      </c>
      <c r="S16" s="52">
        <v>12100.420556495788</v>
      </c>
      <c r="T16" s="52">
        <v>12713.420556495788</v>
      </c>
      <c r="U16" s="52">
        <v>-594</v>
      </c>
    </row>
    <row r="20" spans="1:2" x14ac:dyDescent="0.45">
      <c r="A20" s="54" t="s">
        <v>86</v>
      </c>
      <c r="B20" s="54" t="s">
        <v>87</v>
      </c>
    </row>
    <row r="21" spans="1:2" x14ac:dyDescent="0.45">
      <c r="A21" s="53" t="s">
        <v>88</v>
      </c>
      <c r="B21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Life cycle deficit</vt:lpstr>
      <vt:lpstr>Transfer</vt:lpstr>
      <vt:lpstr>Asset</vt:lpstr>
      <vt:lpstr>Private Consumption</vt:lpstr>
      <vt:lpstr>NTA 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dcterms:created xsi:type="dcterms:W3CDTF">2021-01-28T15:04:16Z</dcterms:created>
  <dcterms:modified xsi:type="dcterms:W3CDTF">2021-03-01T21:09:58Z</dcterms:modified>
</cp:coreProperties>
</file>